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cksM\Desktop\RS&amp;H Projects\NCTA\Back Office System RFP\BOS2 Procurement Support\Preliminary Design Phase\Q&amp;A Pricing Sheets\"/>
    </mc:Choice>
  </mc:AlternateContent>
  <bookViews>
    <workbookView xWindow="0" yWindow="0" windowWidth="25605" windowHeight="10365" tabRatio="876"/>
  </bookViews>
  <sheets>
    <sheet name="Instructions" sheetId="11" r:id="rId1"/>
    <sheet name="Summary" sheetId="1" r:id="rId2"/>
    <sheet name="Program Mgmt" sheetId="5" r:id="rId3"/>
    <sheet name="Pass Through Costs" sheetId="18" r:id="rId4"/>
    <sheet name="Back Office System" sheetId="6" r:id="rId5"/>
    <sheet name="O&amp;M years 1-3" sheetId="8" r:id="rId6"/>
    <sheet name="O&amp;M years 4-5" sheetId="9" r:id="rId7"/>
    <sheet name="O&amp;M years 6-8" sheetId="14" r:id="rId8"/>
    <sheet name="O&amp;M years 9-11" sheetId="15" r:id="rId9"/>
    <sheet name="Labor Rates - Years 0-3" sheetId="12" r:id="rId10"/>
    <sheet name="Labor Rates - Years 4-5" sheetId="13" r:id="rId11"/>
    <sheet name="Labor Rates - Years 6-8" sheetId="16" r:id="rId12"/>
    <sheet name="Labor Rates - Years 9-11" sheetId="17" r:id="rId13"/>
  </sheets>
  <definedNames>
    <definedName name="_xlnm.Print_Area" localSheetId="4">'Back Office System'!$A$1:$I$14</definedName>
    <definedName name="_xlnm.Print_Area" localSheetId="0">Instructions!$A$1:$J$12</definedName>
    <definedName name="_xlnm.Print_Area" localSheetId="9">'Labor Rates - Years 0-3'!$A$1:$F$3</definedName>
    <definedName name="_xlnm.Print_Area" localSheetId="10">'Labor Rates - Years 4-5'!$A$1:$F$3</definedName>
    <definedName name="_xlnm.Print_Area" localSheetId="11">'Labor Rates - Years 6-8'!$A$1:$F$3</definedName>
    <definedName name="_xlnm.Print_Area" localSheetId="12">'Labor Rates - Years 9-11'!$A$1:$F$14</definedName>
    <definedName name="_xlnm.Print_Area" localSheetId="5">'O&amp;M years 1-3'!$A$1:$I$10</definedName>
    <definedName name="_xlnm.Print_Area" localSheetId="6">'O&amp;M years 4-5'!$A$1:$I$10</definedName>
    <definedName name="_xlnm.Print_Area" localSheetId="7">'O&amp;M years 6-8'!$A$1:$I$10</definedName>
    <definedName name="_xlnm.Print_Area" localSheetId="8">'O&amp;M years 9-11'!$A$1:$I$10</definedName>
    <definedName name="_xlnm.Print_Area" localSheetId="3">'Pass Through Costs'!$A$1:$K$62</definedName>
    <definedName name="_xlnm.Print_Area" localSheetId="2">'Program Mgmt'!$A$1:$I$8</definedName>
    <definedName name="_xlnm.Print_Area" localSheetId="1">Summary!$A$1:$D$25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8" l="1"/>
  <c r="H55" i="18" l="1"/>
  <c r="H54" i="18"/>
  <c r="H53" i="18"/>
  <c r="H52" i="18"/>
  <c r="H51" i="18"/>
  <c r="H50" i="18"/>
  <c r="H49" i="18"/>
  <c r="H48" i="18"/>
  <c r="H47" i="18"/>
  <c r="H46" i="18"/>
  <c r="H42" i="18"/>
  <c r="H41" i="18"/>
  <c r="H40" i="18"/>
  <c r="H39" i="18"/>
  <c r="H38" i="18"/>
  <c r="H37" i="18"/>
  <c r="H36" i="18"/>
  <c r="H35" i="18"/>
  <c r="H34" i="18"/>
  <c r="H33" i="18"/>
  <c r="H29" i="18"/>
  <c r="H28" i="18"/>
  <c r="H27" i="18"/>
  <c r="H26" i="18"/>
  <c r="H25" i="18"/>
  <c r="H24" i="18"/>
  <c r="H23" i="18"/>
  <c r="H22" i="18"/>
  <c r="H21" i="18"/>
  <c r="H20" i="18"/>
  <c r="H9" i="18"/>
  <c r="H10" i="18"/>
  <c r="H11" i="18"/>
  <c r="H12" i="18"/>
  <c r="H13" i="18"/>
  <c r="H14" i="18"/>
  <c r="H15" i="18"/>
  <c r="H16" i="18"/>
  <c r="H7" i="18"/>
  <c r="H43" i="18" l="1"/>
  <c r="H56" i="18"/>
  <c r="H30" i="18"/>
  <c r="H17" i="18"/>
  <c r="H57" i="18" l="1"/>
  <c r="H6" i="15"/>
  <c r="H6" i="14"/>
  <c r="H6" i="9"/>
  <c r="H6" i="8"/>
  <c r="H5" i="15" l="1"/>
  <c r="H5" i="14"/>
  <c r="H7" i="14" s="1"/>
  <c r="C11" i="1" s="1"/>
  <c r="H7" i="15" l="1"/>
  <c r="C12" i="1" s="1"/>
  <c r="H5" i="9"/>
  <c r="H7" i="9" s="1"/>
  <c r="H10" i="6" l="1"/>
  <c r="H9" i="6" l="1"/>
  <c r="H6" i="5" l="1"/>
  <c r="H5" i="5"/>
  <c r="H5" i="8" l="1"/>
  <c r="H7" i="8" s="1"/>
  <c r="H8" i="6"/>
  <c r="H7" i="6"/>
  <c r="H6" i="6"/>
  <c r="H5" i="6"/>
  <c r="H11" i="6" l="1"/>
  <c r="C6" i="1" s="1"/>
  <c r="C9" i="1"/>
  <c r="H7" i="5"/>
  <c r="C5" i="1" s="1"/>
  <c r="C10" i="1"/>
  <c r="C13" i="1" l="1"/>
  <c r="C7" i="1"/>
  <c r="C14" i="1" l="1"/>
</calcChain>
</file>

<file path=xl/sharedStrings.xml><?xml version="1.0" encoding="utf-8"?>
<sst xmlns="http://schemas.openxmlformats.org/spreadsheetml/2006/main" count="402" uniqueCount="176">
  <si>
    <t>Item</t>
  </si>
  <si>
    <t>Description</t>
  </si>
  <si>
    <t>Unit</t>
  </si>
  <si>
    <t>Qty</t>
  </si>
  <si>
    <t>Total</t>
  </si>
  <si>
    <t>Project Management</t>
  </si>
  <si>
    <t>Lump Sum</t>
  </si>
  <si>
    <t>Each</t>
  </si>
  <si>
    <t xml:space="preserve">Price </t>
  </si>
  <si>
    <t>Price</t>
  </si>
  <si>
    <t xml:space="preserve">Program Management </t>
  </si>
  <si>
    <t>Number</t>
  </si>
  <si>
    <t>PM-1</t>
  </si>
  <si>
    <t>PM-2</t>
  </si>
  <si>
    <t>Design and Development</t>
  </si>
  <si>
    <t>IMP-1</t>
  </si>
  <si>
    <t>IMP-2</t>
  </si>
  <si>
    <t>IMP-3</t>
  </si>
  <si>
    <t>IMP-4</t>
  </si>
  <si>
    <t>OM-1</t>
  </si>
  <si>
    <t>OM-2</t>
  </si>
  <si>
    <t>IMP-5</t>
  </si>
  <si>
    <t>Interface development work, testing and documentation</t>
  </si>
  <si>
    <t>STAFF-1</t>
  </si>
  <si>
    <t>STAFF-2</t>
  </si>
  <si>
    <t>STAFF-3</t>
  </si>
  <si>
    <t>STAFF-4</t>
  </si>
  <si>
    <t>STAFF-5</t>
  </si>
  <si>
    <t>STAFF-6</t>
  </si>
  <si>
    <t>Position</t>
  </si>
  <si>
    <t>Hour</t>
  </si>
  <si>
    <t>Software Development Manager</t>
  </si>
  <si>
    <t>Implementation Manager</t>
  </si>
  <si>
    <t>Quality Assurance Manager</t>
  </si>
  <si>
    <t>Software Developer</t>
  </si>
  <si>
    <t>STAFF-7</t>
  </si>
  <si>
    <t>Junior Software Developer</t>
  </si>
  <si>
    <t>IMP-6</t>
  </si>
  <si>
    <t>End User Training and Documentation</t>
  </si>
  <si>
    <t xml:space="preserve">System Testing, Defect Tracking and Documentation </t>
  </si>
  <si>
    <t>Project Documentation and Management</t>
  </si>
  <si>
    <t xml:space="preserve">a.  Instructions to Proposers  </t>
  </si>
  <si>
    <t xml:space="preserve">1) </t>
  </si>
  <si>
    <t xml:space="preserve">2) </t>
  </si>
  <si>
    <t xml:space="preserve">3) </t>
  </si>
  <si>
    <t xml:space="preserve">4) </t>
  </si>
  <si>
    <t xml:space="preserve">5) </t>
  </si>
  <si>
    <t>Populate pricing in the price columns only.</t>
  </si>
  <si>
    <r>
      <rPr>
        <b/>
        <u/>
        <sz val="11"/>
        <rFont val="Gill Sans MT"/>
        <family val="2"/>
      </rPr>
      <t>Check all math</t>
    </r>
    <r>
      <rPr>
        <sz val="11"/>
        <rFont val="Gill Sans MT"/>
        <family val="2"/>
      </rPr>
      <t xml:space="preserve"> before submitting.</t>
    </r>
  </si>
  <si>
    <t>Do not modify the Summary tab.</t>
  </si>
  <si>
    <t>Pricing Summary</t>
  </si>
  <si>
    <t>Total Capital Price:</t>
  </si>
  <si>
    <t>Operations and Maintenance - Years 1-3</t>
  </si>
  <si>
    <t>Operations and Maintenance - Years 4-5</t>
  </si>
  <si>
    <t>Total Operations and Maintenance Price:</t>
  </si>
  <si>
    <r>
      <t>c.</t>
    </r>
    <r>
      <rPr>
        <b/>
        <sz val="7"/>
        <color theme="1"/>
        <rFont val="Times New Roman"/>
        <family val="1"/>
      </rPr>
      <t xml:space="preserve">    </t>
    </r>
    <r>
      <rPr>
        <b/>
        <sz val="11"/>
        <color theme="1"/>
        <rFont val="Gill Sans MT"/>
        <family val="2"/>
      </rPr>
      <t xml:space="preserve">Program Management </t>
    </r>
  </si>
  <si>
    <t>Subtotal Program Management Cost:</t>
  </si>
  <si>
    <t>Subtotal Operations and Maintenance - Years 1-3:</t>
  </si>
  <si>
    <t>Notes:</t>
  </si>
  <si>
    <t>Subtotal Operations and Maintenance - Years 4-5:</t>
  </si>
  <si>
    <t>Monthly System Maintenance - Years 4-5</t>
  </si>
  <si>
    <t>Monthly System Maintenance - Years 1-3</t>
  </si>
  <si>
    <t>OM-4</t>
  </si>
  <si>
    <t>Custom Software</t>
  </si>
  <si>
    <t>Back Office System Implementation</t>
  </si>
  <si>
    <t>Subtotal BOS Implementation Cost:</t>
  </si>
  <si>
    <t>Monthly System Maintenance - Years 6-8</t>
  </si>
  <si>
    <t>Monthly System Maintenance - Years 9-11</t>
  </si>
  <si>
    <t>BOS Implementation</t>
  </si>
  <si>
    <t>Operations and Maintenance - Years 6-8</t>
  </si>
  <si>
    <t>Operations and Maintenance - Years 9-11</t>
  </si>
  <si>
    <r>
      <t>b.</t>
    </r>
    <r>
      <rPr>
        <b/>
        <sz val="7"/>
        <color theme="1"/>
        <rFont val="Times New Roman"/>
        <family val="1"/>
      </rPr>
      <t xml:space="preserve">    </t>
    </r>
    <r>
      <rPr>
        <b/>
        <sz val="11"/>
        <color theme="1"/>
        <rFont val="Gill Sans MT"/>
        <family val="2"/>
      </rPr>
      <t>BOS Pricing Summary</t>
    </r>
  </si>
  <si>
    <t>Including: the development of all deliverable documentation required prior to commencement of maintenance, tracking and managing all versions of documents and associated review comments until NCTA's approval is received, and maintaining project documentation on NCTA's SharePoint site.</t>
  </si>
  <si>
    <t>Including: all work required for the design and development of the Back Office System; includes any software development tools and associated Contractor costs.</t>
  </si>
  <si>
    <t>Including: all work necessary to implement initial infrastructure, equipment, managed cloud services, etc. supporting the BOS solution including configuration and integration (excluding pass through items).</t>
  </si>
  <si>
    <t>Monthly Maintenance Labor - Years 1-3</t>
  </si>
  <si>
    <t>Monthly Maintenance Labor - Years 4-5</t>
  </si>
  <si>
    <t>OM-6</t>
  </si>
  <si>
    <t>Monthly Maintenance Labor - Years 6-8</t>
  </si>
  <si>
    <t>OM-8</t>
  </si>
  <si>
    <t>Monthly Maintenance Labor - Years 9-11</t>
  </si>
  <si>
    <t>PT-1</t>
  </si>
  <si>
    <t>PT-3</t>
  </si>
  <si>
    <t>PT-2</t>
  </si>
  <si>
    <t>PT-4</t>
  </si>
  <si>
    <t>PT-5</t>
  </si>
  <si>
    <t>PT-6</t>
  </si>
  <si>
    <t>PT-7</t>
  </si>
  <si>
    <t>PT-8</t>
  </si>
  <si>
    <t>PT-9</t>
  </si>
  <si>
    <t>PT-10</t>
  </si>
  <si>
    <t>PT-11</t>
  </si>
  <si>
    <t>PT-12</t>
  </si>
  <si>
    <r>
      <t xml:space="preserve">Item Type
</t>
    </r>
    <r>
      <rPr>
        <sz val="9"/>
        <color theme="1"/>
        <rFont val="Gill Sans MT"/>
        <family val="2"/>
      </rPr>
      <t>(Product or license)</t>
    </r>
  </si>
  <si>
    <t>Third-Party Products / License Costs</t>
  </si>
  <si>
    <t>Description of Item</t>
  </si>
  <si>
    <t>Owned / Licensed Products and License Costs</t>
  </si>
  <si>
    <t>PT-13</t>
  </si>
  <si>
    <t>PT-14</t>
  </si>
  <si>
    <t>PT-15</t>
  </si>
  <si>
    <t>PT-16</t>
  </si>
  <si>
    <t>PT-17</t>
  </si>
  <si>
    <t>PT-18</t>
  </si>
  <si>
    <t>PT-19</t>
  </si>
  <si>
    <t>PT-20</t>
  </si>
  <si>
    <t>Subtotal BOS Owned / Licensed Product Costs:</t>
  </si>
  <si>
    <t>Subtotal BOS Third-Party Product Costs:</t>
  </si>
  <si>
    <t>Hosted Service Costs</t>
  </si>
  <si>
    <t>Description of Service</t>
  </si>
  <si>
    <t>PT-21</t>
  </si>
  <si>
    <t>PT-22</t>
  </si>
  <si>
    <t>PT-23</t>
  </si>
  <si>
    <t>PT-24</t>
  </si>
  <si>
    <t>PT-25</t>
  </si>
  <si>
    <t>PT-26</t>
  </si>
  <si>
    <t>PT-27</t>
  </si>
  <si>
    <t>PT-28</t>
  </si>
  <si>
    <t>PT-29</t>
  </si>
  <si>
    <t>PT-30</t>
  </si>
  <si>
    <t>Subtotal BOS Hosted Service Costs:</t>
  </si>
  <si>
    <t>Subtotal BOS Misc. Costs:</t>
  </si>
  <si>
    <t>PT-31</t>
  </si>
  <si>
    <t>PT-32</t>
  </si>
  <si>
    <t>PT-33</t>
  </si>
  <si>
    <t>PT-34</t>
  </si>
  <si>
    <t>PT-35</t>
  </si>
  <si>
    <t>PT-36</t>
  </si>
  <si>
    <t>PT-37</t>
  </si>
  <si>
    <t>PT-38</t>
  </si>
  <si>
    <t>PT-39</t>
  </si>
  <si>
    <t>PT-40</t>
  </si>
  <si>
    <t xml:space="preserve">On this sheet, identify any preliminary costs for the third party software, licenses, services (i.e. hosted services, solutions, etc.)  you have proposed in your BOS design solution. </t>
  </si>
  <si>
    <t>Miscellaneous Pass Through Costs</t>
  </si>
  <si>
    <t>Total Preliminary Pass Through Costs:</t>
  </si>
  <si>
    <t>1) Consider the baseline of customer service representatives at the Morrisville CSC to be 160 users including training users. These 160 work areas shall be equipped with workstations / terminals and voice over IP headsets (i.e. soft phones). An additional 25 administrative voice handsets shall be allocated.</t>
  </si>
  <si>
    <t>2) Consider the baseline of storefront clerks at each Charlotte area storefront (quantity two) to be 7 users utilizing workstations / terminals only (no voice / ACD functionality). An additional 8 administrative voice handsets shall be provided at each storefront location.</t>
  </si>
  <si>
    <t>There are eleven (11) sheets, excluding the Summary tab, that must be priced.</t>
  </si>
  <si>
    <t>Including: all required custom software (including reports), implementation of software source code (excludes third party software licenses).</t>
  </si>
  <si>
    <t>Development of test plans and scripts, updated RTM(s), conducting all internal testing (e.g. unit testing, regression testing, etc.) and formal testing (e.g. Usability Testing, User Interface Testing, UAT and OOP) necessary to commence maintenance, defect tracking, development and submittal of defect tracking reports for NCTA review, and documenting test results for NCTA review and approval</t>
  </si>
  <si>
    <t>Development of all required user documentation (e.g. user manual(s), help systems and/or "How to" guides), provision of training materials, provision of training, coordination of training dates with NCTA necessary to train all staff as directed by NCTA, update of training materials, as necessary, prior to the Maintenance Phase.</t>
  </si>
  <si>
    <r>
      <t>f.</t>
    </r>
    <r>
      <rPr>
        <b/>
        <sz val="7"/>
        <rFont val="Times New Roman"/>
        <family val="1"/>
      </rPr>
      <t>   </t>
    </r>
    <r>
      <rPr>
        <b/>
        <sz val="11"/>
        <rFont val="Gill Sans MT"/>
        <family val="2"/>
      </rPr>
      <t>Operations and Maintenance - Years 1-3</t>
    </r>
  </si>
  <si>
    <r>
      <t>g.</t>
    </r>
    <r>
      <rPr>
        <b/>
        <sz val="7"/>
        <rFont val="Times New Roman"/>
        <family val="1"/>
      </rPr>
      <t>   </t>
    </r>
    <r>
      <rPr>
        <b/>
        <sz val="11"/>
        <rFont val="Gill Sans MT"/>
        <family val="2"/>
      </rPr>
      <t>Operations and Maintenance - Years 4-5</t>
    </r>
  </si>
  <si>
    <t>OM-3</t>
  </si>
  <si>
    <r>
      <t>h.</t>
    </r>
    <r>
      <rPr>
        <b/>
        <sz val="7"/>
        <rFont val="Times New Roman"/>
        <family val="1"/>
      </rPr>
      <t>   </t>
    </r>
    <r>
      <rPr>
        <b/>
        <sz val="11"/>
        <rFont val="Gill Sans MT"/>
        <family val="2"/>
      </rPr>
      <t>Operations and Maintenance - Optional Years 6-8</t>
    </r>
  </si>
  <si>
    <t>OM-5</t>
  </si>
  <si>
    <t>Subtotal Operations and Maintenance - Years 6-8:</t>
  </si>
  <si>
    <r>
      <t>i.</t>
    </r>
    <r>
      <rPr>
        <b/>
        <sz val="7"/>
        <rFont val="Times New Roman"/>
        <family val="1"/>
      </rPr>
      <t>   </t>
    </r>
    <r>
      <rPr>
        <b/>
        <sz val="11"/>
        <rFont val="Gill Sans MT"/>
        <family val="2"/>
      </rPr>
      <t>Operations and Maintenance - Optional Years 9-11</t>
    </r>
  </si>
  <si>
    <t>OM-7</t>
  </si>
  <si>
    <t>Subtotal Operations and Maintenance - Years 9-11:</t>
  </si>
  <si>
    <r>
      <t>j.</t>
    </r>
    <r>
      <rPr>
        <b/>
        <sz val="7"/>
        <rFont val="Times New Roman"/>
        <family val="1"/>
      </rPr>
      <t>   </t>
    </r>
    <r>
      <rPr>
        <b/>
        <sz val="11"/>
        <rFont val="Gill Sans MT"/>
        <family val="2"/>
      </rPr>
      <t>Loaded Labor Rates - Years 0-3</t>
    </r>
  </si>
  <si>
    <r>
      <t>k.</t>
    </r>
    <r>
      <rPr>
        <b/>
        <sz val="7"/>
        <rFont val="Times New Roman"/>
        <family val="1"/>
      </rPr>
      <t>   </t>
    </r>
    <r>
      <rPr>
        <b/>
        <sz val="11"/>
        <rFont val="Gill Sans MT"/>
        <family val="2"/>
      </rPr>
      <t>Loaded Labor Rates - Years 4-5</t>
    </r>
  </si>
  <si>
    <r>
      <t>l.</t>
    </r>
    <r>
      <rPr>
        <b/>
        <sz val="7"/>
        <rFont val="Times New Roman"/>
        <family val="1"/>
      </rPr>
      <t>   </t>
    </r>
    <r>
      <rPr>
        <b/>
        <sz val="11"/>
        <rFont val="Gill Sans MT"/>
        <family val="2"/>
      </rPr>
      <t>Loaded Labor Rates - Years 6-8</t>
    </r>
  </si>
  <si>
    <r>
      <t>m.</t>
    </r>
    <r>
      <rPr>
        <b/>
        <sz val="7"/>
        <rFont val="Times New Roman"/>
        <family val="1"/>
      </rPr>
      <t>   </t>
    </r>
    <r>
      <rPr>
        <b/>
        <sz val="11"/>
        <rFont val="Gill Sans MT"/>
        <family val="2"/>
      </rPr>
      <t>Loaded Labor Rates - Years 9-11</t>
    </r>
  </si>
  <si>
    <t>Contract Project Manager</t>
  </si>
  <si>
    <t>Lead Business Analyst</t>
  </si>
  <si>
    <t>STAFF-8</t>
  </si>
  <si>
    <t>Maintenance Manager</t>
  </si>
  <si>
    <r>
      <t>d.</t>
    </r>
    <r>
      <rPr>
        <b/>
        <sz val="7"/>
        <color theme="1"/>
        <rFont val="Times New Roman"/>
        <family val="1"/>
      </rPr>
      <t>   </t>
    </r>
    <r>
      <rPr>
        <b/>
        <sz val="11"/>
        <color theme="1"/>
        <rFont val="Gill Sans MT"/>
        <family val="2"/>
      </rPr>
      <t>BOS Preliminary Pass Through Costs</t>
    </r>
  </si>
  <si>
    <r>
      <t>e.</t>
    </r>
    <r>
      <rPr>
        <b/>
        <sz val="7"/>
        <color theme="1"/>
        <rFont val="Times New Roman"/>
        <family val="1"/>
      </rPr>
      <t>   </t>
    </r>
    <r>
      <rPr>
        <b/>
        <sz val="11"/>
        <color theme="1"/>
        <rFont val="Gill Sans MT"/>
        <family val="2"/>
      </rPr>
      <t>BOS Implementation</t>
    </r>
  </si>
  <si>
    <t>NCTA Back Office System - Price Proposal Forms and Instructions</t>
  </si>
  <si>
    <t>Development, testing and implementation of all ICDs necessary to fulfill scope of work, coordination with NCTA and other project partners managing interfacing systems and testing system interfaces.</t>
  </si>
  <si>
    <t>Recurring system maintenance expenses inclusive of all recurring expenses necessary to maintain the system (excluding pass through costs), documentation updates, as necessary (including software release notes), costs associated with bonding, insurance and related items necessary to maintain contract compliance, and all other services associated with meeting the performance standards.</t>
  </si>
  <si>
    <t>The Monthly Maintenance Labor costs shall include all Contractor management, administrative and support labor costs for all local project support and maintenance staff required to support the System during the Maintenance Phase of the project.</t>
  </si>
  <si>
    <t>Including: all project management activities (e.g. meetings, schedule development, schedule updates, invoices, progress reports, workshops, quality management/reviews, project communications, subcontractor management (if necessary)) required to perform the design, development and integration work, all costs associated with bonding and insurance as required to maintain contract compliance until maintenance commences, and all travel expenses, through final system acceptance.</t>
  </si>
  <si>
    <r>
      <t xml:space="preserve">Use </t>
    </r>
    <r>
      <rPr>
        <b/>
        <sz val="11"/>
        <rFont val="Gill Sans MT"/>
        <family val="2"/>
      </rPr>
      <t>full dollar amounts only</t>
    </r>
    <r>
      <rPr>
        <sz val="11"/>
        <rFont val="Gill Sans MT"/>
        <family val="2"/>
      </rPr>
      <t xml:space="preserve"> except for loaded labor rates.</t>
    </r>
  </si>
  <si>
    <t>3) The allocation for pass through costs is fixed by NCTA and cannot be changed by the Proposer.</t>
  </si>
  <si>
    <r>
      <t xml:space="preserve">Notes: </t>
    </r>
    <r>
      <rPr>
        <sz val="10"/>
        <color theme="1"/>
        <rFont val="Gill Sans MT"/>
        <family val="2"/>
      </rPr>
      <t>Hourly rates to be utilized as required in support of any Contract change orders.</t>
    </r>
  </si>
  <si>
    <t xml:space="preserve"> Loaded Rate</t>
  </si>
  <si>
    <t>Total Contract Value (inclusive of all possible extensions):</t>
  </si>
  <si>
    <t>TBD during BAFO</t>
  </si>
  <si>
    <t xml:space="preserve"> Allocation for Pass Through Costs (Implementation Phase):</t>
  </si>
  <si>
    <t>Allocation for Pass Through Maintenance Costs (inclusive of all possible extensions):</t>
  </si>
  <si>
    <t>3) The final pass through cost allocation will be determined during the BAFO process. The preliminary pass through costs are required to allow the Authority to better understand and evaluate the costs associated with the major system components and third party software.</t>
  </si>
  <si>
    <t>4) Any Proposer assumptions related to pricing shall be included within the cover letter transmitting the pricing.</t>
  </si>
  <si>
    <t>Onsite Staff</t>
  </si>
  <si>
    <t>Offsite Staff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</si>
</sst>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164" formatCode="_([$$-409]* #,##0.00_);_([$$-409]* \(#,##0.00\);_([$$-409]* &quot;-&quot;??_);_(@_)"/>
    <numFmt numFmtId="165" formatCode="_(&quot;$&quot;* #,##0.00_);_(&quot;$&quot;* \(#,##0.00\);_(&quot;$&quot;* &quot;-&quot;_);_(@_)"/>
  </numFmts>
  <fonts count="19" x14ac:knownFonts="1">
    <font>
      <sz val="11"/>
      <color theme="1"/>
      <name val="Calibri"/>
      <family val="2"/>
      <scheme val="minor"/>
    </font>
    <font>
      <sz val="11"/>
      <color theme="1"/>
      <name val="Calibri"/>
      <family val="2"/>
      <scheme val="minor"/>
    </font>
    <font>
      <b/>
      <sz val="11"/>
      <color theme="1"/>
      <name val="Gill Sans MT"/>
      <family val="2"/>
    </font>
    <font>
      <sz val="11"/>
      <color theme="1"/>
      <name val="Gill Sans MT"/>
      <family val="2"/>
    </font>
    <font>
      <sz val="11"/>
      <color rgb="FFFF0000"/>
      <name val="Gill Sans MT"/>
      <family val="2"/>
    </font>
    <font>
      <sz val="10"/>
      <color theme="1"/>
      <name val="Gill Sans MT"/>
      <family val="2"/>
    </font>
    <font>
      <sz val="11"/>
      <name val="Gill Sans MT"/>
      <family val="2"/>
    </font>
    <font>
      <sz val="10"/>
      <name val="Gill Sans MT"/>
      <family val="2"/>
    </font>
    <font>
      <b/>
      <sz val="12"/>
      <color theme="1"/>
      <name val="Gill Sans MT"/>
      <family val="2"/>
    </font>
    <font>
      <b/>
      <sz val="7"/>
      <color theme="1"/>
      <name val="Times New Roman"/>
      <family val="1"/>
    </font>
    <font>
      <b/>
      <sz val="10"/>
      <color theme="1"/>
      <name val="Gill Sans MT"/>
      <family val="2"/>
    </font>
    <font>
      <b/>
      <u/>
      <sz val="11"/>
      <name val="Gill Sans MT"/>
      <family val="2"/>
    </font>
    <font>
      <b/>
      <sz val="10"/>
      <name val="Gill Sans MT"/>
      <family val="2"/>
    </font>
    <font>
      <sz val="9"/>
      <color theme="1"/>
      <name val="Gill Sans MT"/>
      <family val="2"/>
    </font>
    <font>
      <sz val="10"/>
      <color theme="1"/>
      <name val="Calibri"/>
      <family val="2"/>
      <scheme val="minor"/>
    </font>
    <font>
      <b/>
      <sz val="11"/>
      <name val="Gill Sans MT"/>
      <family val="2"/>
    </font>
    <font>
      <b/>
      <sz val="7"/>
      <name val="Times New Roman"/>
      <family val="1"/>
    </font>
    <font>
      <u/>
      <sz val="11"/>
      <color rgb="FFC00000"/>
      <name val="Segoe UI"/>
      <family val="2"/>
    </font>
    <font>
      <b/>
      <sz val="11"/>
      <color rgb="FFFF0000"/>
      <name val="Gill Sans MT"/>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18">
    <xf numFmtId="0" fontId="0" fillId="0" borderId="0" xfId="0"/>
    <xf numFmtId="0" fontId="3" fillId="0" borderId="0" xfId="0" applyFo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left"/>
    </xf>
    <xf numFmtId="49" fontId="3" fillId="0" borderId="0" xfId="0" applyNumberFormat="1" applyFont="1" applyAlignment="1">
      <alignment wrapText="1"/>
    </xf>
    <xf numFmtId="42" fontId="3" fillId="0" borderId="0" xfId="1" applyNumberFormat="1" applyFont="1"/>
    <xf numFmtId="49" fontId="3" fillId="0" borderId="0" xfId="0" applyNumberFormat="1" applyFont="1" applyFill="1" applyBorder="1" applyAlignment="1">
      <alignment wrapText="1"/>
    </xf>
    <xf numFmtId="0" fontId="3" fillId="0" borderId="0" xfId="0" applyFont="1" applyFill="1" applyBorder="1"/>
    <xf numFmtId="0" fontId="3" fillId="0" borderId="0" xfId="0" applyFont="1" applyFill="1" applyBorder="1" applyAlignment="1">
      <alignment horizontal="center"/>
    </xf>
    <xf numFmtId="3" fontId="3" fillId="0" borderId="0" xfId="0" applyNumberFormat="1" applyFont="1" applyFill="1" applyBorder="1" applyAlignment="1">
      <alignment horizontal="center"/>
    </xf>
    <xf numFmtId="0" fontId="3" fillId="0" borderId="0" xfId="0" applyFont="1" applyFill="1" applyBorder="1" applyAlignment="1">
      <alignment horizontal="left"/>
    </xf>
    <xf numFmtId="3" fontId="3" fillId="0" borderId="0" xfId="0" applyNumberFormat="1" applyFont="1" applyFill="1" applyBorder="1"/>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3" fillId="0" borderId="0" xfId="0" applyFont="1" applyBorder="1"/>
    <xf numFmtId="0" fontId="4" fillId="0" borderId="0" xfId="0" applyFont="1" applyBorder="1" applyAlignment="1">
      <alignment wrapText="1"/>
    </xf>
    <xf numFmtId="0" fontId="4" fillId="0" borderId="0" xfId="0" applyFont="1"/>
    <xf numFmtId="0" fontId="3" fillId="0" borderId="0" xfId="0" applyFont="1" applyAlignment="1">
      <alignment wrapText="1"/>
    </xf>
    <xf numFmtId="0" fontId="3" fillId="0" borderId="0" xfId="0" applyFont="1" applyFill="1" applyBorder="1" applyAlignment="1">
      <alignment wrapText="1"/>
    </xf>
    <xf numFmtId="0" fontId="0" fillId="0" borderId="0" xfId="0" applyAlignment="1">
      <alignment vertical="center"/>
    </xf>
    <xf numFmtId="0" fontId="8" fillId="0" borderId="0" xfId="0" applyFont="1" applyAlignment="1">
      <alignment vertical="center"/>
    </xf>
    <xf numFmtId="0" fontId="2" fillId="0" borderId="0" xfId="0" applyFont="1" applyAlignment="1">
      <alignment horizontal="left" vertical="center" indent="2"/>
    </xf>
    <xf numFmtId="0" fontId="6" fillId="0" borderId="0" xfId="0" applyFont="1" applyAlignment="1">
      <alignment horizontal="right"/>
    </xf>
    <xf numFmtId="0" fontId="6" fillId="0" borderId="0" xfId="0" applyFont="1"/>
    <xf numFmtId="49" fontId="2" fillId="0" borderId="0" xfId="0" applyNumberFormat="1" applyFont="1" applyAlignment="1">
      <alignment horizontal="center" wrapText="1"/>
    </xf>
    <xf numFmtId="0" fontId="2" fillId="0" borderId="0" xfId="0" applyFont="1" applyAlignment="1">
      <alignment horizontal="center"/>
    </xf>
    <xf numFmtId="0" fontId="3" fillId="0" borderId="0" xfId="0"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3" fontId="2" fillId="0" borderId="0" xfId="0" applyNumberFormat="1" applyFont="1" applyFill="1" applyBorder="1" applyAlignment="1">
      <alignment horizontal="center"/>
    </xf>
    <xf numFmtId="0" fontId="7" fillId="2" borderId="1" xfId="0" applyFont="1" applyFill="1" applyBorder="1" applyAlignment="1">
      <alignment horizontal="center" vertical="center" wrapText="1"/>
    </xf>
    <xf numFmtId="0" fontId="3" fillId="0" borderId="0" xfId="0" applyFont="1" applyFill="1"/>
    <xf numFmtId="0" fontId="3" fillId="0" borderId="0" xfId="0" applyFont="1" applyFill="1" applyAlignment="1">
      <alignment horizontal="center"/>
    </xf>
    <xf numFmtId="3" fontId="3" fillId="0" borderId="0" xfId="0" applyNumberFormat="1" applyFont="1" applyFill="1" applyAlignment="1">
      <alignment horizontal="center"/>
    </xf>
    <xf numFmtId="0" fontId="3" fillId="0" borderId="0" xfId="0" applyFont="1" applyFill="1" applyAlignment="1">
      <alignment horizontal="left"/>
    </xf>
    <xf numFmtId="0" fontId="2" fillId="0" borderId="0" xfId="0" applyFont="1" applyFill="1" applyAlignment="1">
      <alignment horizontal="left" vertical="center" indent="2"/>
    </xf>
    <xf numFmtId="0" fontId="2" fillId="0" borderId="0" xfId="0" applyFont="1" applyFill="1" applyAlignment="1">
      <alignment horizontal="center"/>
    </xf>
    <xf numFmtId="0" fontId="10" fillId="0" borderId="3" xfId="0" applyFont="1" applyBorder="1" applyAlignment="1">
      <alignment horizontal="center" vertical="center" wrapText="1"/>
    </xf>
    <xf numFmtId="0" fontId="5" fillId="2" borderId="1" xfId="0" applyFont="1" applyFill="1" applyBorder="1" applyAlignment="1">
      <alignment horizontal="center" vertical="center" wrapText="1"/>
    </xf>
    <xf numFmtId="0" fontId="12" fillId="0" borderId="8"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12" fillId="0" borderId="3" xfId="0" applyFont="1" applyFill="1" applyBorder="1" applyAlignment="1">
      <alignment horizontal="center" vertical="center" wrapText="1"/>
    </xf>
    <xf numFmtId="0" fontId="7" fillId="2" borderId="1" xfId="0" applyFont="1" applyFill="1" applyBorder="1" applyAlignment="1">
      <alignment vertical="center" wrapText="1"/>
    </xf>
    <xf numFmtId="44" fontId="10" fillId="2" borderId="7" xfId="1" applyFont="1" applyFill="1" applyBorder="1" applyAlignment="1">
      <alignment horizontal="center" vertical="center" wrapText="1"/>
    </xf>
    <xf numFmtId="0" fontId="12"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center" vertical="center"/>
    </xf>
    <xf numFmtId="0" fontId="12" fillId="0" borderId="3" xfId="0" applyFont="1" applyBorder="1" applyAlignment="1">
      <alignment horizontal="center" vertical="center" wrapText="1"/>
    </xf>
    <xf numFmtId="0" fontId="7" fillId="2" borderId="1" xfId="0" applyFont="1" applyFill="1" applyBorder="1" applyAlignment="1">
      <alignment horizontal="center" vertical="center"/>
    </xf>
    <xf numFmtId="49" fontId="5" fillId="0" borderId="8" xfId="0" applyNumberFormat="1" applyFont="1" applyBorder="1" applyAlignment="1">
      <alignment wrapText="1"/>
    </xf>
    <xf numFmtId="49" fontId="5" fillId="0" borderId="3" xfId="0" applyNumberFormat="1" applyFont="1" applyBorder="1" applyAlignment="1">
      <alignment wrapText="1"/>
    </xf>
    <xf numFmtId="49" fontId="10" fillId="0" borderId="3" xfId="0" applyNumberFormat="1" applyFont="1" applyBorder="1" applyAlignment="1">
      <alignment horizontal="right" wrapText="1"/>
    </xf>
    <xf numFmtId="165" fontId="10" fillId="2" borderId="7" xfId="1" applyNumberFormat="1" applyFont="1" applyFill="1" applyBorder="1" applyAlignment="1">
      <alignment horizontal="center" vertical="center"/>
    </xf>
    <xf numFmtId="165" fontId="7" fillId="2" borderId="2" xfId="1" applyNumberFormat="1" applyFont="1" applyFill="1" applyBorder="1" applyAlignment="1">
      <alignment horizontal="center" vertical="center" wrapText="1"/>
    </xf>
    <xf numFmtId="165" fontId="7" fillId="2" borderId="6" xfId="1" applyNumberFormat="1" applyFont="1" applyFill="1" applyBorder="1" applyAlignment="1">
      <alignment horizontal="center" vertical="center" wrapText="1"/>
    </xf>
    <xf numFmtId="165" fontId="5" fillId="2" borderId="1" xfId="1" applyNumberFormat="1" applyFont="1" applyFill="1" applyBorder="1" applyAlignment="1">
      <alignment horizontal="center" vertical="center" wrapText="1"/>
    </xf>
    <xf numFmtId="165" fontId="5" fillId="2" borderId="4" xfId="1" applyNumberFormat="1" applyFont="1" applyFill="1" applyBorder="1" applyAlignment="1">
      <alignment horizontal="center" vertical="center" wrapText="1"/>
    </xf>
    <xf numFmtId="165" fontId="7" fillId="2" borderId="1" xfId="1" applyNumberFormat="1" applyFont="1" applyFill="1" applyBorder="1" applyAlignment="1">
      <alignment horizontal="center" vertical="center" wrapText="1"/>
    </xf>
    <xf numFmtId="165" fontId="7" fillId="2" borderId="4" xfId="1" applyNumberFormat="1" applyFont="1" applyFill="1" applyBorder="1" applyAlignment="1">
      <alignment horizontal="center" vertical="center" wrapText="1"/>
    </xf>
    <xf numFmtId="165" fontId="7" fillId="0" borderId="2" xfId="1" applyNumberFormat="1" applyFont="1" applyFill="1" applyBorder="1" applyAlignment="1">
      <alignment horizontal="center" vertical="center"/>
    </xf>
    <xf numFmtId="165" fontId="7" fillId="0" borderId="6" xfId="1" applyNumberFormat="1" applyFont="1" applyFill="1" applyBorder="1" applyAlignment="1">
      <alignment horizontal="center" vertical="center"/>
    </xf>
    <xf numFmtId="165" fontId="7" fillId="2" borderId="1" xfId="1" applyNumberFormat="1" applyFont="1" applyFill="1" applyBorder="1" applyAlignment="1">
      <alignment horizontal="center" vertical="center"/>
    </xf>
    <xf numFmtId="165" fontId="7" fillId="2" borderId="4" xfId="1" applyNumberFormat="1" applyFont="1" applyFill="1" applyBorder="1" applyAlignment="1">
      <alignment horizontal="center" vertical="center"/>
    </xf>
    <xf numFmtId="165" fontId="5" fillId="0" borderId="6" xfId="1" applyNumberFormat="1" applyFont="1" applyBorder="1" applyAlignment="1">
      <alignment horizontal="center" vertical="center"/>
    </xf>
    <xf numFmtId="165" fontId="5" fillId="0" borderId="4" xfId="1" applyNumberFormat="1" applyFont="1" applyBorder="1" applyAlignment="1">
      <alignment horizontal="center" vertical="center"/>
    </xf>
    <xf numFmtId="165" fontId="10" fillId="0" borderId="4" xfId="1" applyNumberFormat="1" applyFont="1" applyBorder="1" applyAlignment="1">
      <alignment horizontal="center" vertical="center"/>
    </xf>
    <xf numFmtId="0" fontId="2" fillId="0" borderId="9" xfId="0" applyFont="1" applyBorder="1" applyAlignment="1">
      <alignment horizontal="right"/>
    </xf>
    <xf numFmtId="44" fontId="2" fillId="0" borderId="7" xfId="0" applyNumberFormat="1" applyFont="1" applyBorder="1"/>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3" fontId="3" fillId="0" borderId="0" xfId="0" applyNumberFormat="1" applyFont="1" applyFill="1" applyBorder="1" applyAlignment="1">
      <alignment horizontal="center" wrapText="1"/>
    </xf>
    <xf numFmtId="0" fontId="3" fillId="0" borderId="0" xfId="0" applyFont="1" applyFill="1" applyBorder="1" applyAlignment="1">
      <alignment horizontal="left" wrapText="1"/>
    </xf>
    <xf numFmtId="49" fontId="2" fillId="0" borderId="0" xfId="0" applyNumberFormat="1" applyFont="1" applyFill="1" applyBorder="1" applyAlignment="1">
      <alignment wrapText="1"/>
    </xf>
    <xf numFmtId="0" fontId="0" fillId="0" borderId="0" xfId="0" applyFill="1" applyBorder="1"/>
    <xf numFmtId="49" fontId="10" fillId="0" borderId="0" xfId="0" applyNumberFormat="1" applyFont="1" applyFill="1" applyBorder="1" applyAlignment="1">
      <alignment horizontal="right" vertical="top" wrapText="1"/>
    </xf>
    <xf numFmtId="49" fontId="5" fillId="0" borderId="0" xfId="0" applyNumberFormat="1" applyFont="1" applyFill="1" applyBorder="1" applyAlignment="1">
      <alignment horizontal="left" vertical="center" wrapText="1"/>
    </xf>
    <xf numFmtId="0" fontId="14" fillId="0" borderId="0" xfId="0" applyFont="1"/>
    <xf numFmtId="0" fontId="17" fillId="0" borderId="0" xfId="0" applyFont="1"/>
    <xf numFmtId="49" fontId="2" fillId="0" borderId="14" xfId="0" applyNumberFormat="1" applyFont="1" applyFill="1" applyBorder="1" applyAlignment="1">
      <alignment horizontal="right" wrapText="1"/>
    </xf>
    <xf numFmtId="44" fontId="2" fillId="0" borderId="15" xfId="1" applyFont="1" applyFill="1" applyBorder="1"/>
    <xf numFmtId="44" fontId="8" fillId="0" borderId="18" xfId="0" applyNumberFormat="1" applyFont="1" applyBorder="1"/>
    <xf numFmtId="49" fontId="0" fillId="0" borderId="0" xfId="0" applyNumberFormat="1" applyAlignment="1">
      <alignment wrapText="1"/>
    </xf>
    <xf numFmtId="0" fontId="10" fillId="2" borderId="11" xfId="0" applyFont="1" applyFill="1" applyBorder="1" applyAlignment="1">
      <alignment horizontal="right" vertical="center"/>
    </xf>
    <xf numFmtId="0" fontId="10" fillId="2" borderId="12" xfId="0" applyFont="1" applyFill="1" applyBorder="1" applyAlignment="1">
      <alignment horizontal="right" vertical="center"/>
    </xf>
    <xf numFmtId="0" fontId="10" fillId="2" borderId="10" xfId="0" applyFont="1" applyFill="1" applyBorder="1" applyAlignment="1">
      <alignment horizontal="right" vertical="center"/>
    </xf>
    <xf numFmtId="0" fontId="2" fillId="3" borderId="8"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xf>
    <xf numFmtId="0" fontId="8" fillId="0" borderId="16" xfId="0" applyFont="1" applyFill="1" applyBorder="1" applyAlignment="1">
      <alignment horizontal="right" vertical="center"/>
    </xf>
    <xf numFmtId="0" fontId="8" fillId="0" borderId="17" xfId="0" applyFont="1" applyFill="1" applyBorder="1" applyAlignment="1">
      <alignment horizontal="right" vertical="center"/>
    </xf>
    <xf numFmtId="0" fontId="3" fillId="0" borderId="0" xfId="0" applyFont="1" applyFill="1" applyProtection="1">
      <protection locked="0"/>
    </xf>
    <xf numFmtId="0" fontId="3" fillId="0" borderId="0" xfId="0" applyFont="1" applyFill="1" applyAlignment="1" applyProtection="1">
      <alignment wrapText="1"/>
      <protection locked="0"/>
    </xf>
    <xf numFmtId="0" fontId="3" fillId="0" borderId="0" xfId="0" applyFont="1" applyFill="1" applyAlignment="1" applyProtection="1">
      <alignment horizontal="center"/>
      <protection locked="0"/>
    </xf>
    <xf numFmtId="3" fontId="3" fillId="0" borderId="0" xfId="0" applyNumberFormat="1" applyFont="1" applyFill="1" applyAlignment="1" applyProtection="1">
      <alignment horizontal="center"/>
      <protection locked="0"/>
    </xf>
    <xf numFmtId="0" fontId="3" fillId="0" borderId="0" xfId="0" applyFont="1" applyFill="1" applyAlignment="1" applyProtection="1">
      <alignment horizontal="left"/>
      <protection locked="0"/>
    </xf>
    <xf numFmtId="0" fontId="15" fillId="0" borderId="0" xfId="0" applyFont="1" applyFill="1" applyAlignment="1" applyProtection="1">
      <alignment horizontal="left" vertical="center" indent="2"/>
      <protection locked="0"/>
    </xf>
    <xf numFmtId="0" fontId="6" fillId="0" borderId="0" xfId="0" applyFont="1" applyFill="1" applyProtection="1">
      <protection locked="0"/>
    </xf>
    <xf numFmtId="0" fontId="6" fillId="0" borderId="0" xfId="0" applyFont="1" applyFill="1" applyAlignment="1" applyProtection="1">
      <alignment horizontal="center"/>
      <protection locked="0"/>
    </xf>
    <xf numFmtId="3" fontId="6" fillId="0" borderId="0" xfId="0" applyNumberFormat="1" applyFont="1" applyFill="1" applyAlignment="1" applyProtection="1">
      <alignment horizontal="center"/>
      <protection locked="0"/>
    </xf>
    <xf numFmtId="0" fontId="6" fillId="0" borderId="0" xfId="0" applyFont="1" applyFill="1" applyAlignment="1" applyProtection="1">
      <alignment horizontal="left"/>
      <protection locked="0"/>
    </xf>
    <xf numFmtId="0" fontId="15" fillId="0" borderId="0" xfId="0" applyFont="1" applyFill="1" applyAlignment="1" applyProtection="1">
      <alignment horizontal="center"/>
      <protection locked="0"/>
    </xf>
    <xf numFmtId="0" fontId="15" fillId="0" borderId="0" xfId="0" applyFont="1" applyFill="1" applyBorder="1" applyAlignment="1" applyProtection="1">
      <alignment horizontal="center"/>
      <protection locked="0"/>
    </xf>
    <xf numFmtId="0" fontId="6" fillId="0" borderId="0" xfId="0" applyFont="1" applyProtection="1">
      <protection locked="0"/>
    </xf>
    <xf numFmtId="165" fontId="7" fillId="2" borderId="2" xfId="1" applyNumberFormat="1" applyFont="1" applyFill="1" applyBorder="1" applyAlignment="1" applyProtection="1">
      <alignment horizontal="center" vertical="center"/>
      <protection locked="0"/>
    </xf>
    <xf numFmtId="0" fontId="6" fillId="0" borderId="0" xfId="0" applyFont="1" applyAlignment="1" applyProtection="1">
      <alignment horizontal="left"/>
      <protection locked="0"/>
    </xf>
    <xf numFmtId="165" fontId="7" fillId="2" borderId="1" xfId="1" applyNumberFormat="1" applyFont="1" applyFill="1" applyBorder="1" applyAlignment="1" applyProtection="1">
      <alignment horizontal="center" vertical="center"/>
      <protection locked="0"/>
    </xf>
    <xf numFmtId="0" fontId="6" fillId="0" borderId="0" xfId="0" applyFont="1" applyBorder="1" applyProtection="1">
      <protection locked="0"/>
    </xf>
    <xf numFmtId="0" fontId="6" fillId="0" borderId="0" xfId="0" applyFont="1" applyBorder="1" applyAlignment="1" applyProtection="1">
      <alignment horizontal="left"/>
      <protection locked="0"/>
    </xf>
    <xf numFmtId="0" fontId="5" fillId="0" borderId="0" xfId="0" applyFont="1" applyFill="1" applyProtection="1">
      <protection locked="0"/>
    </xf>
    <xf numFmtId="0" fontId="5" fillId="0" borderId="0" xfId="0" applyFont="1" applyAlignment="1" applyProtection="1">
      <alignment horizontal="right"/>
      <protection locked="0"/>
    </xf>
    <xf numFmtId="0" fontId="10" fillId="0" borderId="0" xfId="0" applyFont="1" applyFill="1" applyProtection="1">
      <protection locked="0"/>
    </xf>
    <xf numFmtId="49" fontId="2" fillId="0" borderId="0" xfId="0" applyNumberFormat="1" applyFont="1" applyFill="1" applyBorder="1" applyAlignment="1" applyProtection="1">
      <alignment wrapText="1"/>
      <protection locked="0"/>
    </xf>
    <xf numFmtId="0" fontId="18" fillId="0" borderId="0" xfId="0" applyFont="1" applyFill="1" applyBorder="1" applyAlignment="1" applyProtection="1">
      <alignment horizontal="right"/>
      <protection locked="0"/>
    </xf>
    <xf numFmtId="44" fontId="18" fillId="0" borderId="0" xfId="1" applyFont="1" applyFill="1" applyBorder="1" applyProtection="1">
      <protection locked="0"/>
    </xf>
    <xf numFmtId="0" fontId="5" fillId="0" borderId="0" xfId="0" applyFont="1" applyFill="1" applyBorder="1" applyProtection="1">
      <protection locked="0"/>
    </xf>
    <xf numFmtId="0" fontId="5" fillId="0" borderId="0" xfId="0" applyFont="1" applyFill="1" applyBorder="1" applyAlignment="1" applyProtection="1">
      <alignment horizontal="left"/>
      <protection locked="0"/>
    </xf>
    <xf numFmtId="0" fontId="3" fillId="0" borderId="0" xfId="0" applyFont="1" applyProtection="1">
      <protection locked="0"/>
    </xf>
    <xf numFmtId="0" fontId="3" fillId="0" borderId="0" xfId="0" applyFont="1" applyFill="1" applyBorder="1" applyAlignment="1" applyProtection="1">
      <alignment wrapText="1"/>
      <protection locked="0"/>
    </xf>
    <xf numFmtId="0" fontId="3" fillId="0" borderId="0" xfId="0" applyFont="1" applyFill="1" applyBorder="1" applyProtection="1">
      <protection locked="0"/>
    </xf>
    <xf numFmtId="0" fontId="3" fillId="0" borderId="0" xfId="0" applyFont="1" applyFill="1" applyBorder="1" applyAlignment="1" applyProtection="1">
      <alignment horizontal="center"/>
      <protection locked="0"/>
    </xf>
    <xf numFmtId="3" fontId="3"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3" fillId="0" borderId="0" xfId="0" applyFont="1" applyAlignment="1" applyProtection="1">
      <alignment horizontal="center"/>
      <protection locked="0"/>
    </xf>
    <xf numFmtId="3" fontId="3" fillId="0" borderId="0" xfId="0" applyNumberFormat="1" applyFont="1" applyAlignment="1" applyProtection="1">
      <alignment horizontal="center"/>
      <protection locked="0"/>
    </xf>
    <xf numFmtId="3" fontId="3" fillId="0" borderId="0" xfId="0" applyNumberFormat="1" applyFont="1" applyFill="1" applyBorder="1" applyProtection="1">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3" fontId="5" fillId="0" borderId="0" xfId="0" applyNumberFormat="1" applyFont="1" applyFill="1" applyBorder="1" applyAlignment="1" applyProtection="1">
      <alignment horizontal="center" vertical="center" wrapText="1"/>
      <protection locked="0"/>
    </xf>
    <xf numFmtId="0" fontId="3" fillId="0" borderId="0" xfId="0" applyFont="1" applyAlignment="1" applyProtection="1">
      <alignment wrapText="1"/>
      <protection locked="0"/>
    </xf>
    <xf numFmtId="0" fontId="3" fillId="0" borderId="0" xfId="0" applyFont="1" applyAlignment="1" applyProtection="1">
      <alignment horizontal="left"/>
      <protection locked="0"/>
    </xf>
    <xf numFmtId="0" fontId="3" fillId="0" borderId="0" xfId="0" applyFont="1" applyFill="1" applyProtection="1"/>
    <xf numFmtId="0" fontId="3" fillId="0" borderId="0" xfId="0" applyFont="1" applyFill="1" applyAlignment="1" applyProtection="1">
      <alignment wrapText="1"/>
    </xf>
    <xf numFmtId="0" fontId="3" fillId="0" borderId="0" xfId="0" applyFont="1" applyFill="1" applyAlignment="1" applyProtection="1">
      <alignment horizontal="center"/>
    </xf>
    <xf numFmtId="0" fontId="15" fillId="0" borderId="0" xfId="0" applyFont="1" applyFill="1" applyAlignment="1" applyProtection="1">
      <alignment horizontal="left" vertical="center" indent="2"/>
    </xf>
    <xf numFmtId="0" fontId="6" fillId="0" borderId="0" xfId="0" applyFont="1" applyFill="1" applyProtection="1"/>
    <xf numFmtId="0" fontId="6" fillId="0" borderId="0" xfId="0" applyFont="1" applyFill="1" applyAlignment="1" applyProtection="1">
      <alignment horizontal="center"/>
    </xf>
    <xf numFmtId="3" fontId="6" fillId="0" borderId="0" xfId="0" applyNumberFormat="1" applyFont="1" applyFill="1" applyAlignment="1" applyProtection="1">
      <alignment horizontal="center"/>
    </xf>
    <xf numFmtId="0" fontId="6" fillId="0" borderId="0" xfId="0" applyFont="1" applyFill="1" applyAlignment="1" applyProtection="1">
      <alignment wrapText="1"/>
    </xf>
    <xf numFmtId="0" fontId="15" fillId="0" borderId="0" xfId="0" applyFont="1" applyFill="1" applyAlignment="1" applyProtection="1">
      <alignment horizontal="center"/>
    </xf>
    <xf numFmtId="0" fontId="15" fillId="0" borderId="0" xfId="0" applyFont="1" applyFill="1" applyBorder="1" applyAlignment="1" applyProtection="1">
      <alignment horizontal="center" wrapText="1"/>
    </xf>
    <xf numFmtId="0" fontId="15" fillId="0" borderId="0" xfId="0" applyFont="1" applyFill="1" applyBorder="1" applyAlignment="1" applyProtection="1">
      <alignment horizontal="center"/>
    </xf>
    <xf numFmtId="0" fontId="6" fillId="0" borderId="0" xfId="0" applyFont="1" applyProtection="1"/>
    <xf numFmtId="0" fontId="12" fillId="0" borderId="8" xfId="0" applyFont="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2" xfId="0" applyFont="1" applyFill="1" applyBorder="1" applyAlignment="1" applyProtection="1">
      <alignment vertical="center" wrapText="1"/>
    </xf>
    <xf numFmtId="0" fontId="7" fillId="2" borderId="2" xfId="0" applyFont="1" applyFill="1" applyBorder="1" applyAlignment="1" applyProtection="1">
      <alignment horizontal="center" vertical="center"/>
    </xf>
    <xf numFmtId="1" fontId="7" fillId="2" borderId="2" xfId="0" applyNumberFormat="1" applyFont="1" applyFill="1" applyBorder="1" applyAlignment="1" applyProtection="1">
      <alignment horizontal="center" vertical="center"/>
    </xf>
    <xf numFmtId="0" fontId="12" fillId="0" borderId="3" xfId="0" applyFont="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1" xfId="0" applyFont="1" applyFill="1" applyBorder="1" applyAlignment="1" applyProtection="1">
      <alignment vertical="center" wrapText="1"/>
    </xf>
    <xf numFmtId="0" fontId="7" fillId="2" borderId="1" xfId="0" applyFont="1" applyFill="1" applyBorder="1" applyAlignment="1" applyProtection="1">
      <alignment horizontal="center" vertical="center"/>
    </xf>
    <xf numFmtId="1" fontId="7" fillId="2" borderId="1" xfId="0" applyNumberFormat="1" applyFont="1" applyFill="1" applyBorder="1" applyAlignment="1" applyProtection="1">
      <alignment horizontal="center" vertical="center"/>
    </xf>
    <xf numFmtId="165" fontId="7" fillId="2" borderId="6" xfId="1" applyNumberFormat="1" applyFont="1" applyFill="1" applyBorder="1" applyAlignment="1" applyProtection="1">
      <alignment horizontal="center" vertical="center"/>
    </xf>
    <xf numFmtId="165" fontId="7" fillId="2" borderId="4" xfId="1" applyNumberFormat="1" applyFont="1" applyFill="1" applyBorder="1" applyAlignment="1" applyProtection="1">
      <alignment horizontal="center" vertical="center"/>
    </xf>
    <xf numFmtId="165" fontId="12" fillId="2" borderId="13" xfId="1" applyNumberFormat="1" applyFont="1" applyFill="1" applyBorder="1" applyAlignment="1" applyProtection="1">
      <alignment horizontal="center" vertical="center"/>
    </xf>
    <xf numFmtId="0" fontId="12" fillId="2" borderId="11" xfId="0" applyFont="1" applyFill="1" applyBorder="1" applyAlignment="1" applyProtection="1">
      <alignment horizontal="right" wrapText="1"/>
    </xf>
    <xf numFmtId="0" fontId="12" fillId="2" borderId="12" xfId="0" applyFont="1" applyFill="1" applyBorder="1" applyAlignment="1" applyProtection="1">
      <alignment horizontal="right" wrapText="1"/>
    </xf>
    <xf numFmtId="0" fontId="12" fillId="2" borderId="10" xfId="0" applyFont="1" applyFill="1" applyBorder="1" applyAlignment="1" applyProtection="1">
      <alignment horizontal="right" wrapText="1"/>
    </xf>
    <xf numFmtId="3" fontId="3" fillId="0" borderId="0" xfId="0" applyNumberFormat="1" applyFont="1" applyFill="1" applyAlignment="1" applyProtection="1">
      <alignment horizontal="center"/>
    </xf>
    <xf numFmtId="3" fontId="15" fillId="0" borderId="0" xfId="0" applyNumberFormat="1" applyFont="1" applyFill="1" applyBorder="1" applyAlignment="1" applyProtection="1">
      <alignment horizontal="center"/>
    </xf>
    <xf numFmtId="0" fontId="6" fillId="0" borderId="0" xfId="0" applyFont="1" applyFill="1" applyBorder="1" applyProtection="1">
      <protection locked="0"/>
    </xf>
    <xf numFmtId="0" fontId="6" fillId="0" borderId="0" xfId="0" applyFont="1" applyFill="1" applyBorder="1" applyAlignment="1" applyProtection="1">
      <alignment horizontal="center"/>
      <protection locked="0"/>
    </xf>
    <xf numFmtId="0" fontId="5" fillId="0" borderId="0" xfId="0" applyFont="1" applyFill="1" applyAlignment="1" applyProtection="1">
      <protection locked="0"/>
    </xf>
    <xf numFmtId="0" fontId="5" fillId="0" borderId="0" xfId="0" applyFont="1" applyFill="1" applyBorder="1" applyAlignment="1" applyProtection="1">
      <alignment horizontal="center"/>
      <protection locked="0"/>
    </xf>
    <xf numFmtId="0" fontId="15" fillId="0" borderId="0" xfId="0" applyFont="1" applyFill="1" applyBorder="1" applyProtection="1"/>
    <xf numFmtId="0" fontId="6" fillId="0" borderId="0" xfId="0" applyFont="1" applyFill="1" applyBorder="1" applyProtection="1"/>
    <xf numFmtId="0" fontId="6" fillId="0" borderId="0" xfId="0" applyFont="1" applyFill="1" applyBorder="1" applyAlignment="1" applyProtection="1">
      <alignment horizontal="center"/>
    </xf>
    <xf numFmtId="0" fontId="12" fillId="0" borderId="8" xfId="0" applyFont="1" applyBorder="1" applyAlignment="1" applyProtection="1">
      <alignment horizontal="center" vertical="center"/>
    </xf>
    <xf numFmtId="3" fontId="6" fillId="0" borderId="0" xfId="0" applyNumberFormat="1" applyFont="1" applyFill="1" applyBorder="1" applyAlignment="1" applyProtection="1">
      <alignment horizontal="center"/>
    </xf>
    <xf numFmtId="165" fontId="12" fillId="2" borderId="7" xfId="1" applyNumberFormat="1" applyFont="1" applyFill="1" applyBorder="1" applyAlignment="1" applyProtection="1">
      <alignment horizontal="center" vertical="center"/>
    </xf>
    <xf numFmtId="0" fontId="12" fillId="2" borderId="11" xfId="0" applyFont="1" applyFill="1" applyBorder="1" applyAlignment="1" applyProtection="1">
      <alignment horizontal="right" vertical="center" wrapText="1"/>
    </xf>
    <xf numFmtId="0" fontId="12" fillId="2" borderId="12" xfId="0" applyFont="1" applyFill="1" applyBorder="1" applyAlignment="1" applyProtection="1">
      <alignment horizontal="right" vertical="center" wrapText="1"/>
    </xf>
    <xf numFmtId="0" fontId="12" fillId="2" borderId="10" xfId="0" applyFont="1" applyFill="1" applyBorder="1" applyAlignment="1" applyProtection="1">
      <alignment horizontal="right" vertical="center" wrapText="1"/>
    </xf>
    <xf numFmtId="0" fontId="2" fillId="0" borderId="0" xfId="0" applyFont="1" applyFill="1" applyBorder="1" applyAlignment="1" applyProtection="1">
      <alignment wrapText="1"/>
    </xf>
    <xf numFmtId="0" fontId="3" fillId="0" borderId="0" xfId="0" applyFont="1" applyFill="1" applyBorder="1" applyAlignment="1" applyProtection="1">
      <alignment horizontal="center"/>
    </xf>
    <xf numFmtId="0" fontId="3" fillId="0" borderId="0" xfId="0" applyFont="1" applyProtection="1"/>
    <xf numFmtId="0" fontId="2" fillId="0" borderId="0" xfId="0" applyFont="1" applyFill="1" applyAlignment="1" applyProtection="1">
      <alignment horizontal="center"/>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center"/>
    </xf>
    <xf numFmtId="0" fontId="10" fillId="0" borderId="8" xfId="0" applyFont="1" applyBorder="1" applyAlignment="1" applyProtection="1">
      <alignment horizontal="center"/>
    </xf>
    <xf numFmtId="0" fontId="5" fillId="2" borderId="2" xfId="0" applyFont="1" applyFill="1" applyBorder="1" applyAlignment="1" applyProtection="1">
      <alignment horizontal="center" wrapText="1"/>
    </xf>
    <xf numFmtId="0" fontId="5" fillId="2" borderId="2" xfId="0" applyFont="1" applyFill="1" applyBorder="1" applyAlignment="1" applyProtection="1">
      <alignment horizontal="center"/>
    </xf>
    <xf numFmtId="0" fontId="10" fillId="0" borderId="3" xfId="0" applyFont="1" applyBorder="1" applyAlignment="1" applyProtection="1">
      <alignment horizontal="center"/>
    </xf>
    <xf numFmtId="0" fontId="5" fillId="2" borderId="1" xfId="0" applyFont="1" applyFill="1" applyBorder="1" applyAlignment="1" applyProtection="1">
      <alignment horizontal="center" wrapText="1"/>
    </xf>
    <xf numFmtId="0" fontId="5" fillId="2" borderId="1" xfId="0" applyFont="1" applyFill="1" applyBorder="1" applyAlignment="1" applyProtection="1">
      <alignment horizontal="center"/>
    </xf>
    <xf numFmtId="0" fontId="10" fillId="0" borderId="3" xfId="0" applyFont="1" applyFill="1" applyBorder="1" applyAlignment="1" applyProtection="1">
      <alignment horizontal="center"/>
    </xf>
    <xf numFmtId="0" fontId="10" fillId="0" borderId="9" xfId="0" applyFont="1" applyBorder="1" applyAlignment="1" applyProtection="1">
      <alignment horizontal="center"/>
    </xf>
    <xf numFmtId="0" fontId="5" fillId="2" borderId="5" xfId="0" applyFont="1" applyFill="1" applyBorder="1" applyAlignment="1" applyProtection="1">
      <alignment horizontal="center" wrapText="1"/>
    </xf>
    <xf numFmtId="0" fontId="5" fillId="2" borderId="5" xfId="0" applyFont="1" applyFill="1" applyBorder="1" applyAlignment="1" applyProtection="1">
      <alignment horizontal="center"/>
    </xf>
    <xf numFmtId="0" fontId="3" fillId="0" borderId="0" xfId="0" applyFont="1" applyAlignment="1" applyProtection="1">
      <alignment wrapText="1"/>
    </xf>
    <xf numFmtId="0" fontId="3" fillId="0" borderId="0" xfId="0" applyFont="1" applyAlignment="1" applyProtection="1">
      <alignment horizontal="center"/>
    </xf>
    <xf numFmtId="3" fontId="3" fillId="0" borderId="0" xfId="0" applyNumberFormat="1" applyFont="1" applyAlignment="1" applyProtection="1">
      <alignment horizontal="center"/>
    </xf>
    <xf numFmtId="0" fontId="10" fillId="0" borderId="0" xfId="0" applyFont="1" applyFill="1" applyBorder="1" applyAlignment="1" applyProtection="1"/>
    <xf numFmtId="3" fontId="3" fillId="0" borderId="0" xfId="0" applyNumberFormat="1" applyFont="1" applyFill="1" applyBorder="1" applyAlignment="1" applyProtection="1">
      <alignment horizontal="center"/>
    </xf>
    <xf numFmtId="0" fontId="3" fillId="0" borderId="0" xfId="0" applyFont="1" applyFill="1" applyBorder="1" applyProtection="1"/>
    <xf numFmtId="3" fontId="2" fillId="0" borderId="0" xfId="0" applyNumberFormat="1" applyFont="1" applyFill="1" applyBorder="1" applyAlignment="1" applyProtection="1">
      <alignment horizontal="center"/>
    </xf>
    <xf numFmtId="0" fontId="3" fillId="0" borderId="0" xfId="0" applyFont="1" applyAlignment="1" applyProtection="1">
      <alignment horizontal="left"/>
    </xf>
    <xf numFmtId="164" fontId="7" fillId="2" borderId="2" xfId="1" applyNumberFormat="1" applyFont="1" applyFill="1" applyBorder="1" applyAlignment="1" applyProtection="1">
      <alignment horizontal="center" vertical="center"/>
      <protection locked="0"/>
    </xf>
    <xf numFmtId="164" fontId="7" fillId="2" borderId="6" xfId="1" applyNumberFormat="1" applyFont="1" applyFill="1" applyBorder="1" applyAlignment="1" applyProtection="1">
      <alignment horizontal="center" vertical="center"/>
      <protection locked="0"/>
    </xf>
    <xf numFmtId="164" fontId="7" fillId="2" borderId="1" xfId="1" applyNumberFormat="1" applyFont="1" applyFill="1" applyBorder="1" applyAlignment="1" applyProtection="1">
      <alignment horizontal="center" vertical="center"/>
      <protection locked="0"/>
    </xf>
    <xf numFmtId="164" fontId="7" fillId="2" borderId="4" xfId="1" applyNumberFormat="1" applyFont="1" applyFill="1" applyBorder="1" applyAlignment="1" applyProtection="1">
      <alignment horizontal="center" vertical="center"/>
      <protection locked="0"/>
    </xf>
    <xf numFmtId="164" fontId="7" fillId="2" borderId="5" xfId="1" applyNumberFormat="1" applyFont="1" applyFill="1" applyBorder="1" applyAlignment="1" applyProtection="1">
      <alignment horizontal="center" vertical="center"/>
      <protection locked="0"/>
    </xf>
    <xf numFmtId="164" fontId="7" fillId="2" borderId="7" xfId="1" applyNumberFormat="1" applyFont="1" applyFill="1" applyBorder="1" applyAlignment="1" applyProtection="1">
      <alignment horizontal="center" vertical="center"/>
      <protection locked="0"/>
    </xf>
    <xf numFmtId="0" fontId="3" fillId="0" borderId="0" xfId="0" applyFont="1" applyBorder="1" applyProtection="1">
      <protection locked="0"/>
    </xf>
    <xf numFmtId="0" fontId="3" fillId="0" borderId="0" xfId="0" applyFont="1" applyBorder="1" applyAlignment="1" applyProtection="1">
      <alignment horizontal="left"/>
      <protection locked="0"/>
    </xf>
    <xf numFmtId="0" fontId="3" fillId="0" borderId="0" xfId="0" applyFont="1" applyBorder="1" applyProtection="1"/>
    <xf numFmtId="0" fontId="10" fillId="0" borderId="0" xfId="0" applyFont="1" applyBorder="1" applyAlignment="1" applyProtection="1">
      <alignment horizontal="center"/>
    </xf>
    <xf numFmtId="0" fontId="5" fillId="2" borderId="0" xfId="0" applyFont="1" applyFill="1" applyBorder="1" applyAlignment="1" applyProtection="1">
      <alignment horizontal="center" wrapText="1"/>
    </xf>
    <xf numFmtId="0" fontId="5" fillId="2" borderId="0" xfId="0" applyFont="1" applyFill="1" applyBorder="1" applyAlignment="1" applyProtection="1">
      <alignment horizontal="center"/>
    </xf>
    <xf numFmtId="164" fontId="7" fillId="2" borderId="0" xfId="1" applyNumberFormat="1" applyFont="1" applyFill="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
  <sheetViews>
    <sheetView showGridLines="0" tabSelected="1" showRuler="0" zoomScaleNormal="100" workbookViewId="0">
      <selection activeCell="D8" sqref="D8"/>
    </sheetView>
  </sheetViews>
  <sheetFormatPr defaultColWidth="9.140625" defaultRowHeight="17.25" x14ac:dyDescent="0.35"/>
  <cols>
    <col min="1" max="16384" width="9.140625" style="1"/>
  </cols>
  <sheetData>
    <row r="2" spans="1:2" ht="19.5" x14ac:dyDescent="0.35">
      <c r="A2" s="22" t="s">
        <v>159</v>
      </c>
    </row>
    <row r="3" spans="1:2" ht="19.5" x14ac:dyDescent="0.35">
      <c r="A3" s="22"/>
    </row>
    <row r="4" spans="1:2" x14ac:dyDescent="0.35">
      <c r="A4" s="23" t="s">
        <v>41</v>
      </c>
    </row>
    <row r="5" spans="1:2" x14ac:dyDescent="0.35">
      <c r="A5" s="23"/>
    </row>
    <row r="6" spans="1:2" s="25" customFormat="1" x14ac:dyDescent="0.35">
      <c r="A6" s="24" t="s">
        <v>42</v>
      </c>
      <c r="B6" s="25" t="s">
        <v>47</v>
      </c>
    </row>
    <row r="7" spans="1:2" s="25" customFormat="1" x14ac:dyDescent="0.35">
      <c r="A7" s="24" t="s">
        <v>43</v>
      </c>
      <c r="B7" s="25" t="s">
        <v>48</v>
      </c>
    </row>
    <row r="8" spans="1:2" s="25" customFormat="1" x14ac:dyDescent="0.35">
      <c r="A8" s="24" t="s">
        <v>44</v>
      </c>
      <c r="B8" s="25" t="s">
        <v>164</v>
      </c>
    </row>
    <row r="9" spans="1:2" s="25" customFormat="1" x14ac:dyDescent="0.35">
      <c r="A9" s="24" t="s">
        <v>45</v>
      </c>
      <c r="B9" s="25" t="s">
        <v>49</v>
      </c>
    </row>
    <row r="10" spans="1:2" s="25" customFormat="1" x14ac:dyDescent="0.35">
      <c r="A10" s="24" t="s">
        <v>46</v>
      </c>
      <c r="B10" s="25" t="s">
        <v>136</v>
      </c>
    </row>
  </sheetData>
  <sheetProtection algorithmName="SHA-512" hashValue="0k1H6ke0qa8aVvJhj4usS//6x/Vix9+qUa/tc93ulSVsi3XXinbA0bDFqaWNn434FYhY+ce2dlQyqWU8WFTFTg==" saltValue="1bRaaYbXP8gLY4g2CBE5IQ==" spinCount="100000" sheet="1" objects="1" scenarios="1"/>
  <pageMargins left="0.7" right="0.7" top="0.75" bottom="0.75" header="0.3" footer="0.3"/>
  <pageSetup scale="98" orientation="portrait" r:id="rId1"/>
  <headerFooter>
    <oddHeader xml:space="preserve">&amp;C&amp;"Gill Sans MT,Bold"&amp;UBack Office System RFP
&amp;"-,Regular"&amp;U
</oddHeader>
    <oddFooter>&amp;L&amp;"Gill Sans MT,Bold"&amp;8&amp;UNorth Carolina Turnpike Authority (NCTA) &amp;C&amp;"Gill Sans MT,Bold"&amp;8&amp;K000000&amp;D&amp;R&amp;"Gill Sans MT,Bold"&amp;8&amp;UPage 1 of 13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showRuler="0" zoomScaleNormal="100" zoomScalePageLayoutView="90" workbookViewId="0">
      <selection activeCell="E11" sqref="E11"/>
    </sheetView>
  </sheetViews>
  <sheetFormatPr defaultColWidth="9.140625" defaultRowHeight="17.25" x14ac:dyDescent="0.35"/>
  <cols>
    <col min="1" max="1" width="9.140625" style="124"/>
    <col min="2" max="2" width="13.5703125" style="124" customWidth="1"/>
    <col min="3" max="3" width="37.7109375" style="136" customWidth="1"/>
    <col min="4" max="4" width="14.7109375" style="130" customWidth="1"/>
    <col min="5" max="5" width="17.42578125" style="131" customWidth="1"/>
    <col min="6" max="6" width="21.28515625" style="124" customWidth="1"/>
    <col min="7" max="7" width="9.140625" style="137"/>
    <col min="8" max="16384" width="9.140625" style="124"/>
  </cols>
  <sheetData>
    <row r="1" spans="1:9" s="98" customFormat="1" x14ac:dyDescent="0.35">
      <c r="A1" s="138"/>
      <c r="B1" s="138"/>
      <c r="C1" s="139"/>
      <c r="D1" s="140"/>
      <c r="E1" s="166"/>
      <c r="F1" s="138"/>
      <c r="G1" s="102"/>
    </row>
    <row r="2" spans="1:9" s="104" customFormat="1" x14ac:dyDescent="0.35">
      <c r="A2" s="141" t="s">
        <v>149</v>
      </c>
      <c r="B2" s="142"/>
      <c r="C2" s="142"/>
      <c r="D2" s="143"/>
      <c r="E2" s="142"/>
      <c r="F2" s="144"/>
      <c r="I2" s="107"/>
    </row>
    <row r="3" spans="1:9" s="98" customFormat="1" x14ac:dyDescent="0.35">
      <c r="A3" s="138"/>
      <c r="B3" s="138"/>
      <c r="C3" s="181"/>
      <c r="D3" s="182"/>
      <c r="E3" s="201"/>
      <c r="F3" s="202"/>
      <c r="G3" s="102"/>
    </row>
    <row r="4" spans="1:9" x14ac:dyDescent="0.35">
      <c r="A4" s="183"/>
      <c r="B4" s="138"/>
      <c r="C4" s="181"/>
      <c r="D4" s="182"/>
      <c r="E4" s="203" t="s">
        <v>167</v>
      </c>
      <c r="F4" s="203"/>
      <c r="G4" s="129"/>
      <c r="H4" s="126"/>
      <c r="I4" s="126"/>
    </row>
    <row r="5" spans="1:9" ht="18" thickBot="1" x14ac:dyDescent="0.4">
      <c r="A5" s="183"/>
      <c r="B5" s="184" t="s">
        <v>11</v>
      </c>
      <c r="C5" s="185" t="s">
        <v>29</v>
      </c>
      <c r="D5" s="186" t="s">
        <v>2</v>
      </c>
      <c r="E5" s="140" t="s">
        <v>174</v>
      </c>
      <c r="F5" s="182" t="s">
        <v>175</v>
      </c>
      <c r="G5" s="129"/>
      <c r="H5" s="126"/>
      <c r="I5" s="126"/>
    </row>
    <row r="6" spans="1:9" x14ac:dyDescent="0.35">
      <c r="A6" s="183"/>
      <c r="B6" s="187" t="s">
        <v>23</v>
      </c>
      <c r="C6" s="188" t="s">
        <v>153</v>
      </c>
      <c r="D6" s="189" t="s">
        <v>30</v>
      </c>
      <c r="E6" s="205"/>
      <c r="F6" s="206"/>
      <c r="G6" s="129"/>
      <c r="H6" s="126"/>
      <c r="I6" s="126"/>
    </row>
    <row r="7" spans="1:9" x14ac:dyDescent="0.35">
      <c r="A7" s="183"/>
      <c r="B7" s="190" t="s">
        <v>24</v>
      </c>
      <c r="C7" s="191" t="s">
        <v>154</v>
      </c>
      <c r="D7" s="192" t="s">
        <v>30</v>
      </c>
      <c r="E7" s="207"/>
      <c r="F7" s="208"/>
      <c r="G7" s="129"/>
      <c r="H7" s="126"/>
      <c r="I7" s="126"/>
    </row>
    <row r="8" spans="1:9" x14ac:dyDescent="0.35">
      <c r="A8" s="183"/>
      <c r="B8" s="193" t="s">
        <v>25</v>
      </c>
      <c r="C8" s="191" t="s">
        <v>31</v>
      </c>
      <c r="D8" s="192" t="s">
        <v>30</v>
      </c>
      <c r="E8" s="207"/>
      <c r="F8" s="208"/>
      <c r="G8" s="129"/>
      <c r="H8" s="126"/>
      <c r="I8" s="126"/>
    </row>
    <row r="9" spans="1:9" x14ac:dyDescent="0.35">
      <c r="A9" s="183"/>
      <c r="B9" s="190" t="s">
        <v>26</v>
      </c>
      <c r="C9" s="191" t="s">
        <v>32</v>
      </c>
      <c r="D9" s="192" t="s">
        <v>30</v>
      </c>
      <c r="E9" s="207"/>
      <c r="F9" s="208"/>
      <c r="G9" s="129"/>
      <c r="H9" s="126"/>
      <c r="I9" s="126"/>
    </row>
    <row r="10" spans="1:9" x14ac:dyDescent="0.35">
      <c r="A10" s="183"/>
      <c r="B10" s="190" t="s">
        <v>27</v>
      </c>
      <c r="C10" s="191" t="s">
        <v>33</v>
      </c>
      <c r="D10" s="192" t="s">
        <v>30</v>
      </c>
      <c r="E10" s="207"/>
      <c r="F10" s="208"/>
      <c r="G10" s="129"/>
      <c r="H10" s="126"/>
      <c r="I10" s="126"/>
    </row>
    <row r="11" spans="1:9" x14ac:dyDescent="0.35">
      <c r="A11" s="183"/>
      <c r="B11" s="193" t="s">
        <v>28</v>
      </c>
      <c r="C11" s="191" t="s">
        <v>156</v>
      </c>
      <c r="D11" s="192" t="s">
        <v>30</v>
      </c>
      <c r="E11" s="207"/>
      <c r="F11" s="208"/>
      <c r="G11" s="129"/>
      <c r="H11" s="126"/>
      <c r="I11" s="126"/>
    </row>
    <row r="12" spans="1:9" x14ac:dyDescent="0.35">
      <c r="A12" s="183"/>
      <c r="B12" s="190" t="s">
        <v>35</v>
      </c>
      <c r="C12" s="191" t="s">
        <v>34</v>
      </c>
      <c r="D12" s="192" t="s">
        <v>30</v>
      </c>
      <c r="E12" s="207"/>
      <c r="F12" s="208"/>
      <c r="G12" s="129"/>
      <c r="H12" s="126"/>
      <c r="I12" s="126"/>
    </row>
    <row r="13" spans="1:9" ht="18" thickBot="1" x14ac:dyDescent="0.4">
      <c r="A13" s="183"/>
      <c r="B13" s="194" t="s">
        <v>155</v>
      </c>
      <c r="C13" s="195" t="s">
        <v>36</v>
      </c>
      <c r="D13" s="196" t="s">
        <v>30</v>
      </c>
      <c r="E13" s="209"/>
      <c r="F13" s="210"/>
      <c r="G13" s="129"/>
      <c r="H13" s="126"/>
      <c r="I13" s="126"/>
    </row>
    <row r="14" spans="1:9" x14ac:dyDescent="0.35">
      <c r="A14" s="183"/>
      <c r="B14" s="197"/>
      <c r="C14" s="198"/>
      <c r="D14" s="199"/>
      <c r="E14" s="183"/>
      <c r="F14" s="204"/>
      <c r="G14" s="129"/>
      <c r="H14" s="126"/>
      <c r="I14" s="126"/>
    </row>
    <row r="15" spans="1:9" x14ac:dyDescent="0.35">
      <c r="A15" s="183"/>
      <c r="B15" s="200" t="s">
        <v>166</v>
      </c>
      <c r="C15" s="198"/>
      <c r="D15" s="199"/>
      <c r="E15" s="183"/>
      <c r="F15" s="204"/>
    </row>
  </sheetData>
  <sheetProtection algorithmName="SHA-512" hashValue="fH86xlki3gbX4qYPVPMlqtbRVmnrLpBy7YeEitD2xiCpIi1864xFUpQqqNritLtcTxCIoBb/Dv5GgajScXQVxA==" saltValue="nKWqTBWzRlhaOMj/xuL+JA==" spinCount="100000" sheet="1" objects="1" scenarios="1" selectLockedCells="1"/>
  <protectedRanges>
    <protectedRange sqref="E6:F13" name="Range1_1"/>
  </protectedRanges>
  <mergeCells count="1">
    <mergeCell ref="E4:F4"/>
  </mergeCells>
  <pageMargins left="0.7" right="0.7" top="0.75" bottom="0.75" header="0.3" footer="0.3"/>
  <pageSetup orientation="landscape" horizontalDpi="90" verticalDpi="90" r:id="rId1"/>
  <headerFooter>
    <oddHeader>&amp;C&amp;"Gill Sans MT,Bold"&amp;UBack Office System RFP</oddHeader>
    <oddFooter>&amp;L&amp;"Gill Sans MT,Bold"&amp;8&amp;UNorth Carolina Turnpike Authority (NCTA) &amp;C&amp;"Gill Sans MT,Bold"&amp;8&amp;K000000&amp;D&amp;R&amp;"Gill Sans MT,Bold"&amp;8&amp;UPage 10 of 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showRuler="0" zoomScaleNormal="100" zoomScalePageLayoutView="80" workbookViewId="0">
      <selection activeCell="C21" sqref="C21"/>
    </sheetView>
  </sheetViews>
  <sheetFormatPr defaultColWidth="9.140625" defaultRowHeight="17.25" x14ac:dyDescent="0.35"/>
  <cols>
    <col min="1" max="1" width="9.140625" style="124"/>
    <col min="2" max="2" width="22.5703125" style="136" customWidth="1"/>
    <col min="3" max="3" width="39" style="130" customWidth="1"/>
    <col min="4" max="4" width="18" style="131" customWidth="1"/>
    <col min="5" max="5" width="20.28515625" style="124" customWidth="1"/>
    <col min="6" max="6" width="20.5703125" style="137" customWidth="1"/>
    <col min="7" max="16384" width="9.140625" style="124"/>
  </cols>
  <sheetData>
    <row r="1" spans="1:9" x14ac:dyDescent="0.35">
      <c r="A1" s="183"/>
      <c r="B1" s="197"/>
      <c r="C1" s="198"/>
      <c r="D1" s="199"/>
      <c r="E1" s="183"/>
      <c r="F1" s="204"/>
    </row>
    <row r="2" spans="1:9" s="104" customFormat="1" x14ac:dyDescent="0.35">
      <c r="A2" s="141" t="s">
        <v>150</v>
      </c>
      <c r="B2" s="142"/>
      <c r="C2" s="142"/>
      <c r="D2" s="143"/>
      <c r="E2" s="142"/>
      <c r="F2" s="144"/>
      <c r="I2" s="107"/>
    </row>
    <row r="3" spans="1:9" s="98" customFormat="1" x14ac:dyDescent="0.35">
      <c r="A3" s="138"/>
      <c r="B3" s="138"/>
      <c r="C3" s="181"/>
      <c r="D3" s="182"/>
      <c r="E3" s="201"/>
      <c r="F3" s="202"/>
      <c r="G3" s="102"/>
    </row>
    <row r="4" spans="1:9" x14ac:dyDescent="0.35">
      <c r="A4" s="183"/>
      <c r="B4" s="138"/>
      <c r="C4" s="181"/>
      <c r="D4" s="182"/>
      <c r="E4" s="203" t="s">
        <v>167</v>
      </c>
      <c r="F4" s="203"/>
      <c r="G4" s="126"/>
      <c r="H4" s="126"/>
    </row>
    <row r="5" spans="1:9" ht="18" thickBot="1" x14ac:dyDescent="0.4">
      <c r="A5" s="183"/>
      <c r="B5" s="184" t="s">
        <v>11</v>
      </c>
      <c r="C5" s="185" t="s">
        <v>29</v>
      </c>
      <c r="D5" s="186" t="s">
        <v>2</v>
      </c>
      <c r="E5" s="140" t="s">
        <v>174</v>
      </c>
      <c r="F5" s="182" t="s">
        <v>175</v>
      </c>
      <c r="G5" s="126"/>
      <c r="H5" s="126"/>
    </row>
    <row r="6" spans="1:9" x14ac:dyDescent="0.35">
      <c r="A6" s="183"/>
      <c r="B6" s="187" t="s">
        <v>23</v>
      </c>
      <c r="C6" s="188" t="s">
        <v>153</v>
      </c>
      <c r="D6" s="189" t="s">
        <v>30</v>
      </c>
      <c r="E6" s="205"/>
      <c r="F6" s="206"/>
      <c r="G6" s="126"/>
      <c r="H6" s="126"/>
    </row>
    <row r="7" spans="1:9" x14ac:dyDescent="0.35">
      <c r="A7" s="183"/>
      <c r="B7" s="190" t="s">
        <v>24</v>
      </c>
      <c r="C7" s="191" t="s">
        <v>154</v>
      </c>
      <c r="D7" s="192" t="s">
        <v>30</v>
      </c>
      <c r="E7" s="207"/>
      <c r="F7" s="208"/>
      <c r="G7" s="126"/>
      <c r="H7" s="126"/>
    </row>
    <row r="8" spans="1:9" x14ac:dyDescent="0.35">
      <c r="A8" s="183"/>
      <c r="B8" s="193" t="s">
        <v>25</v>
      </c>
      <c r="C8" s="191" t="s">
        <v>31</v>
      </c>
      <c r="D8" s="192" t="s">
        <v>30</v>
      </c>
      <c r="E8" s="207"/>
      <c r="F8" s="208"/>
      <c r="G8" s="126"/>
      <c r="H8" s="126"/>
    </row>
    <row r="9" spans="1:9" x14ac:dyDescent="0.35">
      <c r="A9" s="183"/>
      <c r="B9" s="190" t="s">
        <v>26</v>
      </c>
      <c r="C9" s="191" t="s">
        <v>32</v>
      </c>
      <c r="D9" s="192" t="s">
        <v>30</v>
      </c>
      <c r="E9" s="207"/>
      <c r="F9" s="208"/>
      <c r="G9" s="126"/>
      <c r="H9" s="126"/>
    </row>
    <row r="10" spans="1:9" x14ac:dyDescent="0.35">
      <c r="A10" s="183"/>
      <c r="B10" s="190" t="s">
        <v>27</v>
      </c>
      <c r="C10" s="191" t="s">
        <v>33</v>
      </c>
      <c r="D10" s="192" t="s">
        <v>30</v>
      </c>
      <c r="E10" s="207"/>
      <c r="F10" s="208"/>
      <c r="G10" s="126"/>
      <c r="H10" s="126"/>
    </row>
    <row r="11" spans="1:9" x14ac:dyDescent="0.35">
      <c r="A11" s="183"/>
      <c r="B11" s="193" t="s">
        <v>28</v>
      </c>
      <c r="C11" s="191" t="s">
        <v>156</v>
      </c>
      <c r="D11" s="192" t="s">
        <v>30</v>
      </c>
      <c r="E11" s="207"/>
      <c r="F11" s="208"/>
      <c r="G11" s="126"/>
      <c r="H11" s="126"/>
    </row>
    <row r="12" spans="1:9" x14ac:dyDescent="0.35">
      <c r="A12" s="183"/>
      <c r="B12" s="190" t="s">
        <v>35</v>
      </c>
      <c r="C12" s="191" t="s">
        <v>34</v>
      </c>
      <c r="D12" s="192" t="s">
        <v>30</v>
      </c>
      <c r="E12" s="207"/>
      <c r="F12" s="208"/>
    </row>
    <row r="13" spans="1:9" ht="18" thickBot="1" x14ac:dyDescent="0.4">
      <c r="A13" s="183"/>
      <c r="B13" s="194" t="s">
        <v>155</v>
      </c>
      <c r="C13" s="195" t="s">
        <v>36</v>
      </c>
      <c r="D13" s="196" t="s">
        <v>30</v>
      </c>
      <c r="E13" s="209"/>
      <c r="F13" s="210"/>
    </row>
    <row r="14" spans="1:9" x14ac:dyDescent="0.35">
      <c r="A14" s="183"/>
      <c r="B14" s="197"/>
      <c r="C14" s="198"/>
      <c r="D14" s="199"/>
      <c r="E14" s="183"/>
      <c r="F14" s="204"/>
    </row>
    <row r="15" spans="1:9" x14ac:dyDescent="0.35">
      <c r="A15" s="183"/>
      <c r="B15" s="200" t="s">
        <v>166</v>
      </c>
      <c r="C15" s="198"/>
      <c r="D15" s="199"/>
      <c r="E15" s="183"/>
      <c r="F15" s="204"/>
    </row>
  </sheetData>
  <sheetProtection algorithmName="SHA-512" hashValue="OKQ7qQVU7tU2ygfMBwZkjp5iiQabHHTt66eqT8ALnlTTQJAp5B6uMj515QiwewHxgUlKI/dR+KGLa7sK8GNmmA==" saltValue="fL8aLRjEiEpaNYpGFeaexg==" spinCount="100000" sheet="1" objects="1" scenarios="1" selectLockedCells="1"/>
  <protectedRanges>
    <protectedRange sqref="E6:F13" name="Range1_1"/>
  </protectedRanges>
  <mergeCells count="1">
    <mergeCell ref="E4:F4"/>
  </mergeCells>
  <pageMargins left="0.7" right="0.7" top="0.75" bottom="0.75" header="0.3" footer="0.3"/>
  <pageSetup scale="96" orientation="landscape" horizontalDpi="90" verticalDpi="90" r:id="rId1"/>
  <headerFooter>
    <oddHeader>&amp;C&amp;"Gill Sans MT,Bold"&amp;UBack Office System RFP</oddHeader>
    <oddFooter>&amp;L&amp;"Gill Sans MT,Bold"&amp;8&amp;UNorth Carolina Turnpike Authority (NCTA) &amp;C&amp;"Gill Sans MT,Bold"&amp;8&amp;K000000&amp;D&amp;R&amp;"Gill Sans MT,Bold"&amp;8&amp;UPage 11 of 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showRuler="0" zoomScaleNormal="100" zoomScalePageLayoutView="80" workbookViewId="0">
      <selection activeCell="G14" sqref="G14"/>
    </sheetView>
  </sheetViews>
  <sheetFormatPr defaultColWidth="9.140625" defaultRowHeight="17.25" x14ac:dyDescent="0.35"/>
  <cols>
    <col min="1" max="1" width="9.140625" style="124"/>
    <col min="2" max="2" width="22.5703125" style="136" customWidth="1"/>
    <col min="3" max="3" width="39" style="130" customWidth="1"/>
    <col min="4" max="4" width="18" style="131" customWidth="1"/>
    <col min="5" max="5" width="20.28515625" style="124" customWidth="1"/>
    <col min="6" max="6" width="19.28515625" style="137" customWidth="1"/>
    <col min="7" max="16384" width="9.140625" style="124"/>
  </cols>
  <sheetData>
    <row r="1" spans="1:9" x14ac:dyDescent="0.35">
      <c r="A1" s="183"/>
      <c r="B1" s="197"/>
      <c r="C1" s="198"/>
      <c r="D1" s="199"/>
      <c r="E1" s="183"/>
      <c r="F1" s="204"/>
    </row>
    <row r="2" spans="1:9" s="104" customFormat="1" x14ac:dyDescent="0.35">
      <c r="A2" s="141" t="s">
        <v>151</v>
      </c>
      <c r="B2" s="142"/>
      <c r="C2" s="142"/>
      <c r="D2" s="143"/>
      <c r="E2" s="142"/>
      <c r="F2" s="144"/>
      <c r="I2" s="107"/>
    </row>
    <row r="3" spans="1:9" s="98" customFormat="1" x14ac:dyDescent="0.35">
      <c r="A3" s="138"/>
      <c r="B3" s="138"/>
      <c r="C3" s="181"/>
      <c r="D3" s="182"/>
      <c r="E3" s="201"/>
      <c r="F3" s="202"/>
      <c r="G3" s="102"/>
    </row>
    <row r="4" spans="1:9" x14ac:dyDescent="0.35">
      <c r="A4" s="183"/>
      <c r="B4" s="138"/>
      <c r="C4" s="181"/>
      <c r="D4" s="182"/>
      <c r="E4" s="203" t="s">
        <v>167</v>
      </c>
      <c r="F4" s="203"/>
      <c r="G4" s="126"/>
      <c r="H4" s="126"/>
    </row>
    <row r="5" spans="1:9" ht="18" thickBot="1" x14ac:dyDescent="0.4">
      <c r="A5" s="183"/>
      <c r="B5" s="184" t="s">
        <v>11</v>
      </c>
      <c r="C5" s="185" t="s">
        <v>29</v>
      </c>
      <c r="D5" s="186" t="s">
        <v>2</v>
      </c>
      <c r="E5" s="143" t="s">
        <v>174</v>
      </c>
      <c r="F5" s="174" t="s">
        <v>175</v>
      </c>
      <c r="G5" s="126"/>
      <c r="H5" s="126"/>
    </row>
    <row r="6" spans="1:9" x14ac:dyDescent="0.35">
      <c r="A6" s="183"/>
      <c r="B6" s="187" t="s">
        <v>23</v>
      </c>
      <c r="C6" s="188" t="s">
        <v>153</v>
      </c>
      <c r="D6" s="189" t="s">
        <v>30</v>
      </c>
      <c r="E6" s="205"/>
      <c r="F6" s="206"/>
      <c r="G6" s="126"/>
      <c r="H6" s="126"/>
    </row>
    <row r="7" spans="1:9" x14ac:dyDescent="0.35">
      <c r="A7" s="183"/>
      <c r="B7" s="190" t="s">
        <v>24</v>
      </c>
      <c r="C7" s="191" t="s">
        <v>154</v>
      </c>
      <c r="D7" s="192" t="s">
        <v>30</v>
      </c>
      <c r="E7" s="207"/>
      <c r="F7" s="208"/>
      <c r="G7" s="126"/>
      <c r="H7" s="126"/>
    </row>
    <row r="8" spans="1:9" x14ac:dyDescent="0.35">
      <c r="A8" s="183"/>
      <c r="B8" s="193" t="s">
        <v>25</v>
      </c>
      <c r="C8" s="191" t="s">
        <v>31</v>
      </c>
      <c r="D8" s="192" t="s">
        <v>30</v>
      </c>
      <c r="E8" s="207"/>
      <c r="F8" s="208"/>
      <c r="G8" s="126"/>
      <c r="H8" s="126"/>
    </row>
    <row r="9" spans="1:9" x14ac:dyDescent="0.35">
      <c r="A9" s="183"/>
      <c r="B9" s="190" t="s">
        <v>26</v>
      </c>
      <c r="C9" s="191" t="s">
        <v>32</v>
      </c>
      <c r="D9" s="192" t="s">
        <v>30</v>
      </c>
      <c r="E9" s="207"/>
      <c r="F9" s="208"/>
      <c r="G9" s="126"/>
      <c r="H9" s="126"/>
    </row>
    <row r="10" spans="1:9" x14ac:dyDescent="0.35">
      <c r="A10" s="183"/>
      <c r="B10" s="190" t="s">
        <v>27</v>
      </c>
      <c r="C10" s="191" t="s">
        <v>33</v>
      </c>
      <c r="D10" s="192" t="s">
        <v>30</v>
      </c>
      <c r="E10" s="207"/>
      <c r="F10" s="208"/>
      <c r="G10" s="126"/>
      <c r="H10" s="126"/>
    </row>
    <row r="11" spans="1:9" x14ac:dyDescent="0.35">
      <c r="A11" s="183"/>
      <c r="B11" s="193" t="s">
        <v>28</v>
      </c>
      <c r="C11" s="191" t="s">
        <v>156</v>
      </c>
      <c r="D11" s="192" t="s">
        <v>30</v>
      </c>
      <c r="E11" s="207"/>
      <c r="F11" s="208"/>
      <c r="G11" s="126"/>
      <c r="H11" s="126"/>
    </row>
    <row r="12" spans="1:9" x14ac:dyDescent="0.35">
      <c r="A12" s="183"/>
      <c r="B12" s="190" t="s">
        <v>35</v>
      </c>
      <c r="C12" s="191" t="s">
        <v>34</v>
      </c>
      <c r="D12" s="192" t="s">
        <v>30</v>
      </c>
      <c r="E12" s="207"/>
      <c r="F12" s="208"/>
    </row>
    <row r="13" spans="1:9" ht="18" thickBot="1" x14ac:dyDescent="0.4">
      <c r="A13" s="183"/>
      <c r="B13" s="194" t="s">
        <v>155</v>
      </c>
      <c r="C13" s="195" t="s">
        <v>36</v>
      </c>
      <c r="D13" s="196" t="s">
        <v>30</v>
      </c>
      <c r="E13" s="209"/>
      <c r="F13" s="210"/>
    </row>
    <row r="14" spans="1:9" x14ac:dyDescent="0.35">
      <c r="A14" s="183"/>
      <c r="B14" s="197"/>
      <c r="C14" s="198"/>
      <c r="D14" s="199"/>
      <c r="E14" s="183"/>
      <c r="F14" s="204"/>
    </row>
    <row r="15" spans="1:9" x14ac:dyDescent="0.35">
      <c r="A15" s="183"/>
      <c r="B15" s="200" t="s">
        <v>166</v>
      </c>
      <c r="C15" s="198"/>
      <c r="D15" s="199"/>
      <c r="E15" s="183"/>
      <c r="F15" s="204"/>
    </row>
  </sheetData>
  <sheetProtection algorithmName="SHA-512" hashValue="olUZuQ4MofRt8FMp3PvNUaB//poKg07db4v0xC+gppirZPeMsaICgx+0xMMfmvtMRf59Bb4esrDo28Dq29LjmA==" saltValue="bdiSgpqAI63Zdj22mgnPxQ==" spinCount="100000" sheet="1" objects="1" scenarios="1" selectLockedCells="1"/>
  <protectedRanges>
    <protectedRange sqref="E6:F13" name="Range1_1"/>
  </protectedRanges>
  <mergeCells count="1">
    <mergeCell ref="E4:F4"/>
  </mergeCells>
  <pageMargins left="0.7" right="0.7" top="0.75" bottom="0.75" header="0.3" footer="0.3"/>
  <pageSetup scale="96" orientation="landscape" horizontalDpi="90" verticalDpi="90" r:id="rId1"/>
  <headerFooter>
    <oddHeader>&amp;C&amp;"Gill Sans MT,Bold"&amp;UBack Office System RFP</oddHeader>
    <oddFooter>&amp;L&amp;"Gill Sans MT,Bold"&amp;8&amp;UNorth Carolina Turnpike Authority (NCTA) &amp;C&amp;"Gill Sans MT,Bold"&amp;8&amp;K000000&amp;D&amp;R&amp;"Gill Sans MT,Bold"&amp;8&amp;UPage 12 of 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showRuler="0" zoomScaleNormal="100" zoomScalePageLayoutView="80" workbookViewId="0">
      <selection activeCell="C22" sqref="C22"/>
    </sheetView>
  </sheetViews>
  <sheetFormatPr defaultColWidth="9.140625" defaultRowHeight="17.25" x14ac:dyDescent="0.35"/>
  <cols>
    <col min="1" max="1" width="9.140625" style="124"/>
    <col min="2" max="2" width="22.5703125" style="136" customWidth="1"/>
    <col min="3" max="3" width="39" style="130" customWidth="1"/>
    <col min="4" max="4" width="18" style="131" customWidth="1"/>
    <col min="5" max="5" width="20.28515625" style="124" customWidth="1"/>
    <col min="6" max="6" width="23" style="137" customWidth="1"/>
    <col min="7" max="16384" width="9.140625" style="124"/>
  </cols>
  <sheetData>
    <row r="1" spans="1:9" x14ac:dyDescent="0.35">
      <c r="A1" s="183"/>
      <c r="B1" s="197"/>
      <c r="C1" s="198"/>
      <c r="D1" s="199"/>
      <c r="E1" s="183"/>
      <c r="F1" s="204"/>
    </row>
    <row r="2" spans="1:9" s="104" customFormat="1" x14ac:dyDescent="0.35">
      <c r="A2" s="141" t="s">
        <v>152</v>
      </c>
      <c r="B2" s="142"/>
      <c r="C2" s="142"/>
      <c r="D2" s="143"/>
      <c r="E2" s="142"/>
      <c r="F2" s="144"/>
      <c r="I2" s="107"/>
    </row>
    <row r="3" spans="1:9" s="98" customFormat="1" x14ac:dyDescent="0.35">
      <c r="A3" s="138"/>
      <c r="B3" s="138"/>
      <c r="C3" s="181"/>
      <c r="D3" s="182"/>
      <c r="E3" s="203" t="s">
        <v>167</v>
      </c>
      <c r="F3" s="203"/>
      <c r="G3" s="102"/>
    </row>
    <row r="4" spans="1:9" s="100" customFormat="1" ht="18" thickBot="1" x14ac:dyDescent="0.4">
      <c r="A4" s="140"/>
      <c r="B4" s="184" t="s">
        <v>11</v>
      </c>
      <c r="C4" s="185" t="s">
        <v>29</v>
      </c>
      <c r="D4" s="186" t="s">
        <v>2</v>
      </c>
      <c r="E4" s="140" t="s">
        <v>174</v>
      </c>
      <c r="F4" s="182" t="s">
        <v>175</v>
      </c>
    </row>
    <row r="5" spans="1:9" ht="18" customHeight="1" x14ac:dyDescent="0.35">
      <c r="A5" s="183"/>
      <c r="B5" s="187" t="s">
        <v>23</v>
      </c>
      <c r="C5" s="188" t="s">
        <v>153</v>
      </c>
      <c r="D5" s="189" t="s">
        <v>30</v>
      </c>
      <c r="E5" s="205"/>
      <c r="F5" s="206"/>
      <c r="G5" s="137"/>
    </row>
    <row r="6" spans="1:9" s="211" customFormat="1" ht="18" customHeight="1" x14ac:dyDescent="0.35">
      <c r="A6" s="213"/>
      <c r="B6" s="190" t="s">
        <v>24</v>
      </c>
      <c r="C6" s="191" t="s">
        <v>154</v>
      </c>
      <c r="D6" s="192" t="s">
        <v>30</v>
      </c>
      <c r="E6" s="207"/>
      <c r="F6" s="208"/>
      <c r="G6" s="212"/>
    </row>
    <row r="7" spans="1:9" s="211" customFormat="1" ht="18" customHeight="1" x14ac:dyDescent="0.35">
      <c r="A7" s="213"/>
      <c r="B7" s="193" t="s">
        <v>25</v>
      </c>
      <c r="C7" s="191" t="s">
        <v>31</v>
      </c>
      <c r="D7" s="192" t="s">
        <v>30</v>
      </c>
      <c r="E7" s="207"/>
      <c r="F7" s="208"/>
      <c r="G7" s="212"/>
    </row>
    <row r="8" spans="1:9" s="211" customFormat="1" ht="18" customHeight="1" x14ac:dyDescent="0.35">
      <c r="A8" s="213"/>
      <c r="B8" s="190" t="s">
        <v>26</v>
      </c>
      <c r="C8" s="191" t="s">
        <v>32</v>
      </c>
      <c r="D8" s="192" t="s">
        <v>30</v>
      </c>
      <c r="E8" s="207"/>
      <c r="F8" s="208"/>
      <c r="G8" s="212"/>
    </row>
    <row r="9" spans="1:9" s="211" customFormat="1" ht="18" customHeight="1" x14ac:dyDescent="0.35">
      <c r="A9" s="213"/>
      <c r="B9" s="190" t="s">
        <v>27</v>
      </c>
      <c r="C9" s="191" t="s">
        <v>33</v>
      </c>
      <c r="D9" s="192" t="s">
        <v>30</v>
      </c>
      <c r="E9" s="207"/>
      <c r="F9" s="208"/>
      <c r="G9" s="212"/>
    </row>
    <row r="10" spans="1:9" s="211" customFormat="1" ht="18" customHeight="1" x14ac:dyDescent="0.35">
      <c r="A10" s="213"/>
      <c r="B10" s="193" t="s">
        <v>28</v>
      </c>
      <c r="C10" s="191" t="s">
        <v>156</v>
      </c>
      <c r="D10" s="192" t="s">
        <v>30</v>
      </c>
      <c r="E10" s="207"/>
      <c r="F10" s="208"/>
      <c r="G10" s="212"/>
    </row>
    <row r="11" spans="1:9" s="211" customFormat="1" ht="18" customHeight="1" x14ac:dyDescent="0.35">
      <c r="A11" s="213"/>
      <c r="B11" s="190" t="s">
        <v>35</v>
      </c>
      <c r="C11" s="191" t="s">
        <v>34</v>
      </c>
      <c r="D11" s="192" t="s">
        <v>30</v>
      </c>
      <c r="E11" s="207"/>
      <c r="F11" s="208"/>
      <c r="G11" s="212"/>
    </row>
    <row r="12" spans="1:9" s="98" customFormat="1" ht="18" thickBot="1" x14ac:dyDescent="0.4">
      <c r="A12" s="138"/>
      <c r="B12" s="194" t="s">
        <v>155</v>
      </c>
      <c r="C12" s="195" t="s">
        <v>36</v>
      </c>
      <c r="D12" s="196" t="s">
        <v>30</v>
      </c>
      <c r="E12" s="209"/>
      <c r="F12" s="210"/>
      <c r="G12" s="102"/>
    </row>
    <row r="13" spans="1:9" s="98" customFormat="1" x14ac:dyDescent="0.35">
      <c r="A13" s="138"/>
      <c r="B13" s="214"/>
      <c r="C13" s="215"/>
      <c r="D13" s="216"/>
      <c r="E13" s="217"/>
      <c r="F13" s="138"/>
      <c r="G13" s="102"/>
    </row>
    <row r="14" spans="1:9" s="98" customFormat="1" x14ac:dyDescent="0.35">
      <c r="A14" s="138"/>
      <c r="B14" s="200" t="s">
        <v>166</v>
      </c>
      <c r="C14" s="139"/>
      <c r="D14" s="140"/>
      <c r="E14" s="166"/>
      <c r="F14" s="138"/>
      <c r="G14" s="102"/>
    </row>
    <row r="15" spans="1:9" x14ac:dyDescent="0.35">
      <c r="B15" s="125"/>
      <c r="C15" s="127"/>
      <c r="D15" s="128"/>
      <c r="E15" s="126"/>
      <c r="F15" s="129"/>
      <c r="G15" s="126"/>
      <c r="H15" s="126"/>
    </row>
    <row r="16" spans="1:9" x14ac:dyDescent="0.35">
      <c r="B16" s="125"/>
      <c r="C16" s="127"/>
      <c r="D16" s="128"/>
      <c r="E16" s="126"/>
      <c r="F16" s="129"/>
      <c r="G16" s="126"/>
      <c r="H16" s="126"/>
    </row>
    <row r="17" spans="2:8" x14ac:dyDescent="0.35">
      <c r="B17" s="125"/>
      <c r="C17" s="127"/>
      <c r="D17" s="128"/>
      <c r="E17" s="126"/>
      <c r="F17" s="129"/>
      <c r="G17" s="126"/>
      <c r="H17" s="126"/>
    </row>
    <row r="18" spans="2:8" x14ac:dyDescent="0.35">
      <c r="B18" s="125"/>
      <c r="C18" s="127"/>
      <c r="D18" s="128"/>
      <c r="E18" s="126"/>
      <c r="F18" s="129"/>
      <c r="G18" s="126"/>
      <c r="H18" s="126"/>
    </row>
    <row r="19" spans="2:8" x14ac:dyDescent="0.35">
      <c r="B19" s="125"/>
      <c r="C19" s="127"/>
      <c r="D19" s="128"/>
      <c r="E19" s="126"/>
      <c r="F19" s="129"/>
      <c r="G19" s="126"/>
      <c r="H19" s="126"/>
    </row>
    <row r="20" spans="2:8" x14ac:dyDescent="0.35">
      <c r="B20" s="125"/>
      <c r="C20" s="127"/>
      <c r="D20" s="128"/>
      <c r="E20" s="126"/>
      <c r="F20" s="129"/>
      <c r="G20" s="126"/>
      <c r="H20" s="126"/>
    </row>
    <row r="21" spans="2:8" x14ac:dyDescent="0.35">
      <c r="B21" s="133"/>
      <c r="C21" s="135"/>
      <c r="D21" s="135"/>
      <c r="E21" s="126"/>
      <c r="F21" s="129"/>
      <c r="G21" s="126"/>
      <c r="H21" s="126"/>
    </row>
    <row r="22" spans="2:8" x14ac:dyDescent="0.35">
      <c r="B22" s="125"/>
      <c r="C22" s="127"/>
      <c r="D22" s="128"/>
      <c r="E22" s="126"/>
      <c r="F22" s="129"/>
      <c r="G22" s="126"/>
      <c r="H22" s="126"/>
    </row>
    <row r="23" spans="2:8" x14ac:dyDescent="0.35">
      <c r="B23" s="125"/>
      <c r="C23" s="127"/>
      <c r="D23" s="128"/>
      <c r="E23" s="126"/>
      <c r="F23" s="129"/>
      <c r="G23" s="126"/>
      <c r="H23" s="126"/>
    </row>
  </sheetData>
  <sheetProtection algorithmName="SHA-512" hashValue="mKKr9DIeunjh8tC2rSQFRCTiqvwtEnZI54iCFXd98RbVr27Lxl2LrFsQkoTcRWmTj4TKi/SXJjFZL4F01wBVVw==" saltValue="RVq1p9uduqcSBRxh8TqpNQ==" spinCount="100000" sheet="1" objects="1" scenarios="1" selectLockedCells="1"/>
  <protectedRanges>
    <protectedRange sqref="E5:F12" name="Range1"/>
  </protectedRanges>
  <mergeCells count="1">
    <mergeCell ref="E3:F3"/>
  </mergeCells>
  <pageMargins left="0.7" right="0.7" top="0.75" bottom="0.75" header="0.3" footer="0.3"/>
  <pageSetup scale="96" orientation="landscape" horizontalDpi="90" verticalDpi="90" r:id="rId1"/>
  <headerFooter>
    <oddHeader>&amp;C&amp;"Gill Sans MT,Bold"&amp;UBack Office System RFP</oddHeader>
    <oddFooter>&amp;L&amp;"Gill Sans MT,Bold"&amp;8&amp;UNorth Carolina Turnpike Authority (NCTA) &amp;C&amp;"Gill Sans MT,Bold"&amp;8&amp;K000000&amp;D&amp;R&amp;"Gill Sans MT,Bold"&amp;8&amp;UPage 13 of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showRuler="0" zoomScaleNormal="100" zoomScalePageLayoutView="70" workbookViewId="0">
      <selection sqref="A1:XFD1048576"/>
    </sheetView>
  </sheetViews>
  <sheetFormatPr defaultColWidth="9.140625" defaultRowHeight="17.25" x14ac:dyDescent="0.35"/>
  <cols>
    <col min="1" max="1" width="9.140625" style="1"/>
    <col min="2" max="2" width="68.42578125" style="5" customWidth="1"/>
    <col min="3" max="3" width="23.5703125" style="1" customWidth="1"/>
    <col min="4" max="4" width="12.42578125" style="2" customWidth="1"/>
    <col min="5" max="5" width="12.42578125" style="1" customWidth="1"/>
    <col min="6" max="6" width="12.42578125" style="3" customWidth="1"/>
    <col min="7" max="7" width="20.42578125" style="1" customWidth="1"/>
    <col min="8" max="8" width="9.140625" style="1"/>
    <col min="9" max="9" width="8.85546875" style="4"/>
    <col min="10" max="16384" width="9.140625" style="1"/>
  </cols>
  <sheetData>
    <row r="2" spans="1:11" x14ac:dyDescent="0.35">
      <c r="A2" s="23" t="s">
        <v>71</v>
      </c>
      <c r="B2" s="1"/>
    </row>
    <row r="4" spans="1:11" ht="18" thickBot="1" x14ac:dyDescent="0.4">
      <c r="B4" s="26" t="s">
        <v>50</v>
      </c>
      <c r="C4" s="27" t="s">
        <v>4</v>
      </c>
    </row>
    <row r="5" spans="1:11" x14ac:dyDescent="0.35">
      <c r="B5" s="53" t="s">
        <v>10</v>
      </c>
      <c r="C5" s="67">
        <f>'Program Mgmt'!H7</f>
        <v>0</v>
      </c>
    </row>
    <row r="6" spans="1:11" x14ac:dyDescent="0.35">
      <c r="B6" s="54" t="s">
        <v>68</v>
      </c>
      <c r="C6" s="68">
        <f>SUM('Back Office System'!H11)</f>
        <v>0</v>
      </c>
    </row>
    <row r="7" spans="1:11" x14ac:dyDescent="0.35">
      <c r="B7" s="55" t="s">
        <v>51</v>
      </c>
      <c r="C7" s="69">
        <f>SUM(C5:C6)</f>
        <v>0</v>
      </c>
    </row>
    <row r="8" spans="1:11" ht="8.25" customHeight="1" x14ac:dyDescent="0.35">
      <c r="B8" s="54"/>
      <c r="C8" s="68"/>
    </row>
    <row r="9" spans="1:11" x14ac:dyDescent="0.35">
      <c r="B9" s="54" t="s">
        <v>52</v>
      </c>
      <c r="C9" s="68">
        <f>'O&amp;M years 1-3'!H7</f>
        <v>0</v>
      </c>
    </row>
    <row r="10" spans="1:11" x14ac:dyDescent="0.35">
      <c r="B10" s="54" t="s">
        <v>53</v>
      </c>
      <c r="C10" s="68">
        <f>'O&amp;M years 4-5'!H7</f>
        <v>0</v>
      </c>
    </row>
    <row r="11" spans="1:11" x14ac:dyDescent="0.35">
      <c r="B11" s="54" t="s">
        <v>69</v>
      </c>
      <c r="C11" s="68">
        <f>'O&amp;M years 6-8'!H7</f>
        <v>0</v>
      </c>
    </row>
    <row r="12" spans="1:11" x14ac:dyDescent="0.35">
      <c r="B12" s="54" t="s">
        <v>70</v>
      </c>
      <c r="C12" s="68">
        <f>'O&amp;M years 9-11'!H7</f>
        <v>0</v>
      </c>
    </row>
    <row r="13" spans="1:11" x14ac:dyDescent="0.35">
      <c r="B13" s="55" t="s">
        <v>54</v>
      </c>
      <c r="C13" s="69">
        <f>SUM(C9:C12)</f>
        <v>0</v>
      </c>
    </row>
    <row r="14" spans="1:11" ht="18" thickBot="1" x14ac:dyDescent="0.4">
      <c r="B14" s="70" t="s">
        <v>168</v>
      </c>
      <c r="C14" s="71">
        <f>SUM(C7+C13)</f>
        <v>0</v>
      </c>
      <c r="F14" s="85"/>
    </row>
    <row r="15" spans="1:11" ht="18" thickBot="1" x14ac:dyDescent="0.4">
      <c r="C15" s="6"/>
    </row>
    <row r="16" spans="1:11" ht="18" thickBot="1" x14ac:dyDescent="0.4">
      <c r="B16" s="86" t="s">
        <v>170</v>
      </c>
      <c r="C16" s="87" t="s">
        <v>169</v>
      </c>
      <c r="D16" s="9"/>
      <c r="E16" s="8"/>
      <c r="F16" s="10"/>
      <c r="G16" s="8"/>
      <c r="H16" s="8"/>
      <c r="I16" s="11"/>
      <c r="J16" s="8"/>
      <c r="K16" s="8"/>
    </row>
    <row r="17" spans="2:11" ht="35.25" thickBot="1" x14ac:dyDescent="0.4">
      <c r="B17" s="86" t="s">
        <v>171</v>
      </c>
      <c r="C17" s="87" t="s">
        <v>169</v>
      </c>
      <c r="D17" s="9"/>
      <c r="E17" s="12"/>
      <c r="F17" s="10"/>
      <c r="G17" s="8"/>
      <c r="H17" s="8"/>
      <c r="I17" s="11"/>
      <c r="J17" s="8"/>
      <c r="K17" s="8"/>
    </row>
    <row r="18" spans="2:11" x14ac:dyDescent="0.35">
      <c r="B18" s="7"/>
      <c r="C18" s="8"/>
      <c r="D18" s="9"/>
      <c r="E18" s="12"/>
      <c r="F18" s="10"/>
      <c r="G18" s="8"/>
      <c r="H18" s="8"/>
      <c r="I18" s="11"/>
      <c r="J18" s="8"/>
      <c r="K18" s="8"/>
    </row>
    <row r="19" spans="2:11" x14ac:dyDescent="0.35">
      <c r="B19" s="80" t="s">
        <v>58</v>
      </c>
      <c r="C19" s="8"/>
      <c r="D19" s="9"/>
      <c r="E19" s="8"/>
      <c r="F19" s="10"/>
      <c r="G19" s="8"/>
      <c r="H19" s="8"/>
      <c r="I19" s="11"/>
      <c r="J19" s="8"/>
      <c r="K19" s="8"/>
    </row>
    <row r="20" spans="2:11" s="19" customFormat="1" ht="86.25" x14ac:dyDescent="0.35">
      <c r="B20" s="77" t="s">
        <v>134</v>
      </c>
      <c r="C20" s="77"/>
      <c r="D20" s="77"/>
      <c r="E20" s="77"/>
      <c r="F20" s="78"/>
      <c r="G20" s="20"/>
      <c r="H20" s="20"/>
      <c r="I20" s="79"/>
      <c r="J20" s="20"/>
      <c r="K20" s="20"/>
    </row>
    <row r="21" spans="2:11" ht="69" x14ac:dyDescent="0.35">
      <c r="B21" s="77" t="s">
        <v>135</v>
      </c>
      <c r="C21" s="77"/>
      <c r="D21" s="77"/>
      <c r="E21" s="77"/>
      <c r="F21" s="14"/>
      <c r="G21" s="13"/>
      <c r="H21" s="8"/>
      <c r="I21" s="11"/>
      <c r="J21" s="8"/>
      <c r="K21" s="8"/>
    </row>
    <row r="22" spans="2:11" ht="34.5" x14ac:dyDescent="0.35">
      <c r="B22" s="7" t="s">
        <v>165</v>
      </c>
      <c r="C22" s="8"/>
      <c r="D22" s="9"/>
      <c r="E22" s="8"/>
      <c r="F22" s="10"/>
      <c r="G22" s="8"/>
      <c r="H22" s="8"/>
      <c r="I22" s="11"/>
      <c r="J22" s="8"/>
      <c r="K22" s="8"/>
    </row>
    <row r="23" spans="2:11" ht="34.5" x14ac:dyDescent="0.35">
      <c r="B23" s="5" t="s">
        <v>173</v>
      </c>
    </row>
  </sheetData>
  <sheetProtection algorithmName="SHA-512" hashValue="NfkAxl50armEQhPAFphZ7ao3uufKkRlCm5BpP8n1XF4s3F6sLi3rOsokJqKqhkPBHcutRxEyd6aON9ptZLeaRA==" saltValue="TTGm1MKA8Np22xBVhYjEgw==" spinCount="100000" sheet="1" objects="1" scenarios="1" selectLockedCells="1"/>
  <pageMargins left="0.7" right="0.7" top="0.75" bottom="0.75" header="0.3" footer="0.3"/>
  <pageSetup scale="87" orientation="portrait" horizontalDpi="90" verticalDpi="90" r:id="rId1"/>
  <headerFooter>
    <oddHeader>&amp;C&amp;"Gill Sans MT,Bold"&amp;UBack Office System RFP</oddHeader>
    <oddFooter>&amp;L&amp;"Gill Sans MT,Bold"&amp;8&amp;UNorth Carolina Turnpike Authority (NCTA)&amp;U &amp;C&amp;"Gill Sans MT,Bold"&amp;8&amp;K000000&amp;D&amp;R&amp;"Gill Sans MT,Bold"&amp;8&amp;UPage 2 of 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4"/>
  <sheetViews>
    <sheetView zoomScaleNormal="100" workbookViewId="0">
      <selection activeCell="D21" sqref="D21"/>
    </sheetView>
  </sheetViews>
  <sheetFormatPr defaultColWidth="9.140625" defaultRowHeight="17.25" x14ac:dyDescent="0.35"/>
  <cols>
    <col min="1" max="1" width="9.140625" style="1"/>
    <col min="2" max="2" width="9.5703125" style="1" customWidth="1"/>
    <col min="3" max="3" width="28.42578125" style="1" customWidth="1"/>
    <col min="4" max="4" width="43.42578125" style="1" customWidth="1"/>
    <col min="5" max="5" width="11.7109375" style="2" customWidth="1"/>
    <col min="6" max="6" width="10.5703125" style="1" customWidth="1"/>
    <col min="7" max="7" width="13.42578125" style="3" customWidth="1"/>
    <col min="8" max="8" width="16.28515625" style="1" customWidth="1"/>
    <col min="9" max="9" width="9.140625" style="1"/>
    <col min="10" max="10" width="9.140625" style="4"/>
    <col min="11" max="16384" width="9.140625" style="1"/>
  </cols>
  <sheetData>
    <row r="2" spans="1:20" x14ac:dyDescent="0.35">
      <c r="A2" s="23" t="s">
        <v>55</v>
      </c>
      <c r="D2" s="2"/>
      <c r="E2" s="1"/>
      <c r="F2" s="3"/>
      <c r="G2" s="1"/>
      <c r="I2" s="4"/>
      <c r="J2" s="1"/>
    </row>
    <row r="3" spans="1:20" x14ac:dyDescent="0.35">
      <c r="B3" s="8"/>
      <c r="C3" s="29"/>
      <c r="D3" s="8"/>
      <c r="E3" s="9"/>
      <c r="F3" s="8"/>
      <c r="G3" s="10"/>
      <c r="H3" s="8"/>
      <c r="I3" s="16"/>
    </row>
    <row r="4" spans="1:20" s="2" customFormat="1" ht="18" thickBot="1" x14ac:dyDescent="0.4">
      <c r="B4" s="30" t="s">
        <v>11</v>
      </c>
      <c r="C4" s="30" t="s">
        <v>0</v>
      </c>
      <c r="D4" s="30" t="s">
        <v>1</v>
      </c>
      <c r="E4" s="30" t="s">
        <v>2</v>
      </c>
      <c r="F4" s="30" t="s">
        <v>3</v>
      </c>
      <c r="G4" s="31" t="s">
        <v>8</v>
      </c>
      <c r="H4" s="30" t="s">
        <v>4</v>
      </c>
      <c r="I4" s="28"/>
    </row>
    <row r="5" spans="1:20" ht="150" x14ac:dyDescent="0.35">
      <c r="B5" s="47" t="s">
        <v>12</v>
      </c>
      <c r="C5" s="48" t="s">
        <v>5</v>
      </c>
      <c r="D5" s="49" t="s">
        <v>163</v>
      </c>
      <c r="E5" s="50" t="s">
        <v>6</v>
      </c>
      <c r="F5" s="50">
        <v>1</v>
      </c>
      <c r="G5" s="63"/>
      <c r="H5" s="64">
        <f>F5*G5</f>
        <v>0</v>
      </c>
    </row>
    <row r="6" spans="1:20" ht="90" x14ac:dyDescent="0.35">
      <c r="B6" s="51" t="s">
        <v>13</v>
      </c>
      <c r="C6" s="32" t="s">
        <v>40</v>
      </c>
      <c r="D6" s="45" t="s">
        <v>72</v>
      </c>
      <c r="E6" s="52" t="s">
        <v>6</v>
      </c>
      <c r="F6" s="52">
        <v>1</v>
      </c>
      <c r="G6" s="65"/>
      <c r="H6" s="66">
        <f>F6*G6</f>
        <v>0</v>
      </c>
      <c r="I6" s="17"/>
      <c r="J6" s="17"/>
      <c r="K6" s="17"/>
      <c r="L6" s="17"/>
      <c r="M6" s="17"/>
      <c r="N6" s="17"/>
      <c r="O6" s="17"/>
      <c r="P6" s="17"/>
      <c r="Q6" s="17"/>
      <c r="R6" s="17"/>
      <c r="S6" s="17"/>
      <c r="T6" s="17"/>
    </row>
    <row r="7" spans="1:20" ht="18" thickBot="1" x14ac:dyDescent="0.4">
      <c r="B7" s="90" t="s">
        <v>56</v>
      </c>
      <c r="C7" s="91"/>
      <c r="D7" s="91"/>
      <c r="E7" s="91"/>
      <c r="F7" s="91"/>
      <c r="G7" s="92"/>
      <c r="H7" s="56">
        <f>SUM(H5:H6)</f>
        <v>0</v>
      </c>
      <c r="I7" s="17"/>
      <c r="J7" s="17"/>
      <c r="K7" s="17"/>
      <c r="L7" s="17"/>
      <c r="M7" s="17"/>
      <c r="N7" s="17"/>
      <c r="O7" s="17"/>
      <c r="P7" s="17"/>
      <c r="Q7" s="17"/>
      <c r="R7" s="17"/>
      <c r="S7" s="17"/>
      <c r="T7" s="17"/>
    </row>
    <row r="11" spans="1:20" x14ac:dyDescent="0.35">
      <c r="C11" s="8"/>
      <c r="D11" s="8"/>
      <c r="E11" s="9"/>
      <c r="F11" s="8"/>
      <c r="G11" s="10"/>
      <c r="H11" s="8"/>
      <c r="I11" s="8"/>
      <c r="J11" s="11"/>
      <c r="K11" s="8"/>
      <c r="L11" s="8"/>
    </row>
    <row r="12" spans="1:20" x14ac:dyDescent="0.35">
      <c r="C12" s="8"/>
      <c r="D12" s="8"/>
      <c r="E12" s="9"/>
      <c r="F12" s="8"/>
      <c r="G12" s="10"/>
      <c r="H12" s="8"/>
      <c r="I12" s="8"/>
      <c r="J12" s="11"/>
      <c r="K12" s="8"/>
      <c r="L12" s="8"/>
    </row>
    <row r="13" spans="1:20" x14ac:dyDescent="0.35">
      <c r="C13" s="8"/>
      <c r="D13" s="8"/>
      <c r="E13" s="9"/>
      <c r="F13" s="8"/>
      <c r="G13" s="10"/>
      <c r="H13" s="8"/>
      <c r="I13" s="8"/>
      <c r="J13" s="11"/>
      <c r="K13" s="8"/>
      <c r="L13" s="8"/>
    </row>
    <row r="14" spans="1:20" x14ac:dyDescent="0.35">
      <c r="C14" s="8"/>
      <c r="D14" s="8"/>
      <c r="E14" s="9"/>
      <c r="F14" s="8"/>
      <c r="G14" s="10"/>
      <c r="H14" s="8"/>
      <c r="I14" s="8"/>
      <c r="J14" s="11"/>
      <c r="K14" s="8"/>
      <c r="L14" s="8"/>
    </row>
    <row r="15" spans="1:20" x14ac:dyDescent="0.35">
      <c r="C15" s="8"/>
      <c r="D15" s="8"/>
      <c r="E15" s="9"/>
      <c r="F15" s="8"/>
      <c r="G15" s="10"/>
      <c r="H15" s="8"/>
      <c r="I15" s="8"/>
      <c r="J15" s="11"/>
      <c r="K15" s="8"/>
      <c r="L15" s="8"/>
    </row>
    <row r="16" spans="1:20" x14ac:dyDescent="0.35">
      <c r="C16" s="8"/>
      <c r="D16" s="8"/>
      <c r="E16" s="9"/>
      <c r="F16" s="8"/>
      <c r="G16" s="10"/>
      <c r="H16" s="8"/>
      <c r="I16" s="8"/>
      <c r="J16" s="11"/>
      <c r="K16" s="8"/>
      <c r="L16" s="8"/>
    </row>
    <row r="17" spans="3:12" x14ac:dyDescent="0.35">
      <c r="C17" s="8"/>
      <c r="D17" s="8"/>
      <c r="E17" s="9"/>
      <c r="F17" s="8"/>
      <c r="G17" s="10"/>
      <c r="H17" s="8"/>
      <c r="I17" s="8"/>
      <c r="J17" s="11"/>
      <c r="K17" s="8"/>
      <c r="L17" s="8"/>
    </row>
    <row r="18" spans="3:12" x14ac:dyDescent="0.35">
      <c r="C18" s="8"/>
      <c r="D18" s="8"/>
      <c r="E18" s="9"/>
      <c r="F18" s="8"/>
      <c r="G18" s="10"/>
      <c r="H18" s="8"/>
      <c r="I18" s="8"/>
      <c r="J18" s="11"/>
      <c r="K18" s="8"/>
      <c r="L18" s="8"/>
    </row>
    <row r="19" spans="3:12" x14ac:dyDescent="0.35">
      <c r="C19" s="8"/>
      <c r="D19" s="8"/>
      <c r="E19" s="9"/>
      <c r="F19" s="12"/>
      <c r="G19" s="10"/>
      <c r="H19" s="8"/>
      <c r="I19" s="8"/>
      <c r="J19" s="11"/>
      <c r="K19" s="8"/>
      <c r="L19" s="8"/>
    </row>
    <row r="20" spans="3:12" x14ac:dyDescent="0.35">
      <c r="C20" s="8"/>
      <c r="D20" s="8"/>
      <c r="E20" s="9"/>
      <c r="F20" s="8"/>
      <c r="G20" s="10"/>
      <c r="H20" s="8"/>
      <c r="I20" s="8"/>
      <c r="J20" s="11"/>
      <c r="K20" s="8"/>
      <c r="L20" s="8"/>
    </row>
    <row r="21" spans="3:12" x14ac:dyDescent="0.35">
      <c r="C21" s="8"/>
      <c r="D21" s="8"/>
      <c r="E21" s="9"/>
      <c r="F21" s="8"/>
      <c r="G21" s="10"/>
      <c r="H21" s="8"/>
      <c r="I21" s="8"/>
      <c r="J21" s="11"/>
      <c r="K21" s="8"/>
      <c r="L21" s="8"/>
    </row>
    <row r="22" spans="3:12" x14ac:dyDescent="0.35">
      <c r="C22" s="15"/>
      <c r="D22" s="13"/>
      <c r="E22" s="14"/>
      <c r="F22" s="15"/>
      <c r="G22" s="14"/>
      <c r="H22" s="13"/>
      <c r="I22" s="8"/>
      <c r="J22" s="11"/>
      <c r="K22" s="8"/>
      <c r="L22" s="8"/>
    </row>
    <row r="23" spans="3:12" x14ac:dyDescent="0.35">
      <c r="C23" s="8"/>
      <c r="D23" s="8"/>
      <c r="E23" s="9"/>
      <c r="F23" s="8"/>
      <c r="G23" s="10"/>
      <c r="H23" s="8"/>
      <c r="I23" s="8"/>
      <c r="J23" s="11"/>
      <c r="K23" s="8"/>
      <c r="L23" s="8"/>
    </row>
    <row r="24" spans="3:12" x14ac:dyDescent="0.35">
      <c r="C24" s="8"/>
      <c r="D24" s="8"/>
      <c r="E24" s="9"/>
      <c r="F24" s="8"/>
      <c r="G24" s="10"/>
      <c r="H24" s="8"/>
      <c r="I24" s="8"/>
      <c r="J24" s="11"/>
      <c r="K24" s="8"/>
      <c r="L24" s="8"/>
    </row>
  </sheetData>
  <sheetProtection algorithmName="SHA-512" hashValue="cT9v1OznBhfl3C1lt/mGpwGQZBoDxVDVhbU/3bvLaBmq9cpmq4J18jGfrXKcGqipRomkdlywTgdEZdyQuwGmrA==" saltValue="syB1Ic0IQ1brviZ9W/1hoA==" spinCount="100000" sheet="1" objects="1" scenarios="1"/>
  <protectedRanges>
    <protectedRange sqref="G5:G6" name="Range1"/>
  </protectedRanges>
  <mergeCells count="1">
    <mergeCell ref="B7:G7"/>
  </mergeCells>
  <pageMargins left="0.7" right="0.7" top="0.75" bottom="0.75" header="0.3" footer="0.3"/>
  <pageSetup scale="80" orientation="landscape" horizontalDpi="90" verticalDpi="90" r:id="rId1"/>
  <headerFooter>
    <oddHeader>&amp;C&amp;"Gill Sans MT,Bold"&amp;UBack Office System RFP</oddHeader>
    <oddFooter>&amp;L&amp;"-,Bold"&amp;8&amp;UNorth Carolina Turnpike Authority (NCTA) &amp;C&amp;"Gill Sans MT,Bold"&amp;8&amp;K000000&amp;D&amp;R&amp;"Gill Sans MT,Bold"&amp;8&amp;UPage 3 of 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2"/>
  <sheetViews>
    <sheetView zoomScaleNormal="100" zoomScalePageLayoutView="75" workbookViewId="0">
      <selection activeCell="E61" sqref="E61"/>
    </sheetView>
  </sheetViews>
  <sheetFormatPr defaultRowHeight="15" x14ac:dyDescent="0.25"/>
  <cols>
    <col min="2" max="2" width="11" customWidth="1"/>
    <col min="3" max="3" width="17.42578125" customWidth="1"/>
    <col min="4" max="4" width="52.7109375" customWidth="1"/>
    <col min="8" max="8" width="14.5703125" customWidth="1"/>
    <col min="10" max="10" width="35.5703125" customWidth="1"/>
  </cols>
  <sheetData>
    <row r="2" spans="1:10" s="33" customFormat="1" ht="17.25" x14ac:dyDescent="0.35">
      <c r="A2" s="37" t="s">
        <v>157</v>
      </c>
      <c r="D2" s="34"/>
      <c r="F2" s="35"/>
      <c r="I2" s="36"/>
    </row>
    <row r="3" spans="1:10" s="33" customFormat="1" ht="17.25" x14ac:dyDescent="0.35">
      <c r="A3" s="37"/>
      <c r="B3" s="33" t="s">
        <v>131</v>
      </c>
      <c r="D3" s="34"/>
      <c r="F3" s="35"/>
      <c r="I3" s="36"/>
    </row>
    <row r="4" spans="1:10" s="33" customFormat="1" ht="18" thickBot="1" x14ac:dyDescent="0.4">
      <c r="C4" s="29"/>
      <c r="D4" s="8"/>
      <c r="E4" s="9"/>
      <c r="F4" s="9"/>
      <c r="G4" s="10"/>
      <c r="H4" s="8"/>
      <c r="J4" s="36"/>
    </row>
    <row r="5" spans="1:10" s="33" customFormat="1" ht="17.25" x14ac:dyDescent="0.35">
      <c r="B5" s="93" t="s">
        <v>96</v>
      </c>
      <c r="C5" s="94"/>
      <c r="D5" s="94"/>
      <c r="E5" s="94"/>
      <c r="F5" s="94"/>
      <c r="G5" s="94"/>
      <c r="H5" s="95"/>
      <c r="J5" s="36"/>
    </row>
    <row r="6" spans="1:10" s="72" customFormat="1" ht="33" x14ac:dyDescent="0.25">
      <c r="B6" s="75" t="s">
        <v>11</v>
      </c>
      <c r="C6" s="73" t="s">
        <v>93</v>
      </c>
      <c r="D6" s="73" t="s">
        <v>95</v>
      </c>
      <c r="E6" s="73" t="s">
        <v>2</v>
      </c>
      <c r="F6" s="73" t="s">
        <v>3</v>
      </c>
      <c r="G6" s="74" t="s">
        <v>8</v>
      </c>
      <c r="H6" s="76" t="s">
        <v>4</v>
      </c>
    </row>
    <row r="7" spans="1:10" s="72" customFormat="1" ht="17.25" x14ac:dyDescent="0.25">
      <c r="B7" s="51" t="s">
        <v>81</v>
      </c>
      <c r="C7" s="73"/>
      <c r="D7" s="73"/>
      <c r="E7" s="32" t="s">
        <v>7</v>
      </c>
      <c r="F7" s="32">
        <v>1</v>
      </c>
      <c r="G7" s="61"/>
      <c r="H7" s="62">
        <f>F7*G7</f>
        <v>0</v>
      </c>
    </row>
    <row r="8" spans="1:10" s="72" customFormat="1" ht="17.25" x14ac:dyDescent="0.25">
      <c r="B8" s="39" t="s">
        <v>83</v>
      </c>
      <c r="C8" s="73"/>
      <c r="D8" s="73"/>
      <c r="E8" s="32" t="s">
        <v>7</v>
      </c>
      <c r="F8" s="32">
        <v>1</v>
      </c>
      <c r="G8" s="61"/>
      <c r="H8" s="62">
        <f>F8*G8</f>
        <v>0</v>
      </c>
    </row>
    <row r="9" spans="1:10" s="72" customFormat="1" ht="17.25" x14ac:dyDescent="0.25">
      <c r="B9" s="44" t="s">
        <v>82</v>
      </c>
      <c r="C9" s="73"/>
      <c r="D9" s="73"/>
      <c r="E9" s="32" t="s">
        <v>7</v>
      </c>
      <c r="F9" s="32">
        <v>1</v>
      </c>
      <c r="G9" s="61"/>
      <c r="H9" s="62">
        <f t="shared" ref="H9:H16" si="0">F9*G9</f>
        <v>0</v>
      </c>
    </row>
    <row r="10" spans="1:10" s="72" customFormat="1" ht="17.25" x14ac:dyDescent="0.25">
      <c r="B10" s="51" t="s">
        <v>84</v>
      </c>
      <c r="C10" s="73"/>
      <c r="D10" s="73"/>
      <c r="E10" s="32" t="s">
        <v>7</v>
      </c>
      <c r="F10" s="32">
        <v>1</v>
      </c>
      <c r="G10" s="61"/>
      <c r="H10" s="62">
        <f t="shared" si="0"/>
        <v>0</v>
      </c>
    </row>
    <row r="11" spans="1:10" s="72" customFormat="1" ht="17.25" x14ac:dyDescent="0.25">
      <c r="B11" s="39" t="s">
        <v>85</v>
      </c>
      <c r="C11" s="73"/>
      <c r="D11" s="73"/>
      <c r="E11" s="32" t="s">
        <v>7</v>
      </c>
      <c r="F11" s="32">
        <v>1</v>
      </c>
      <c r="G11" s="61"/>
      <c r="H11" s="62">
        <f t="shared" si="0"/>
        <v>0</v>
      </c>
    </row>
    <row r="12" spans="1:10" s="72" customFormat="1" ht="17.25" x14ac:dyDescent="0.25">
      <c r="B12" s="44" t="s">
        <v>86</v>
      </c>
      <c r="C12" s="73"/>
      <c r="D12" s="73"/>
      <c r="E12" s="32" t="s">
        <v>7</v>
      </c>
      <c r="F12" s="32">
        <v>1</v>
      </c>
      <c r="G12" s="61"/>
      <c r="H12" s="62">
        <f t="shared" si="0"/>
        <v>0</v>
      </c>
    </row>
    <row r="13" spans="1:10" s="72" customFormat="1" ht="17.25" x14ac:dyDescent="0.25">
      <c r="B13" s="51" t="s">
        <v>87</v>
      </c>
      <c r="C13" s="73"/>
      <c r="D13" s="73"/>
      <c r="E13" s="32" t="s">
        <v>7</v>
      </c>
      <c r="F13" s="32">
        <v>1</v>
      </c>
      <c r="G13" s="61"/>
      <c r="H13" s="62">
        <f t="shared" si="0"/>
        <v>0</v>
      </c>
    </row>
    <row r="14" spans="1:10" s="72" customFormat="1" ht="17.25" x14ac:dyDescent="0.25">
      <c r="B14" s="39" t="s">
        <v>88</v>
      </c>
      <c r="C14" s="73"/>
      <c r="D14" s="73"/>
      <c r="E14" s="32" t="s">
        <v>7</v>
      </c>
      <c r="F14" s="32">
        <v>1</v>
      </c>
      <c r="G14" s="61"/>
      <c r="H14" s="62">
        <f t="shared" si="0"/>
        <v>0</v>
      </c>
    </row>
    <row r="15" spans="1:10" s="72" customFormat="1" ht="17.25" x14ac:dyDescent="0.25">
      <c r="B15" s="44" t="s">
        <v>89</v>
      </c>
      <c r="C15" s="73"/>
      <c r="D15" s="73"/>
      <c r="E15" s="32" t="s">
        <v>7</v>
      </c>
      <c r="F15" s="32">
        <v>1</v>
      </c>
      <c r="G15" s="61"/>
      <c r="H15" s="62">
        <f t="shared" si="0"/>
        <v>0</v>
      </c>
    </row>
    <row r="16" spans="1:10" s="1" customFormat="1" ht="17.25" x14ac:dyDescent="0.35">
      <c r="B16" s="51" t="s">
        <v>90</v>
      </c>
      <c r="C16" s="32"/>
      <c r="D16" s="45"/>
      <c r="E16" s="32" t="s">
        <v>7</v>
      </c>
      <c r="F16" s="32">
        <v>1</v>
      </c>
      <c r="G16" s="61"/>
      <c r="H16" s="62">
        <f t="shared" si="0"/>
        <v>0</v>
      </c>
      <c r="J16" s="4"/>
    </row>
    <row r="17" spans="2:10" s="1" customFormat="1" ht="17.100000000000001" customHeight="1" thickBot="1" x14ac:dyDescent="0.4">
      <c r="B17" s="90" t="s">
        <v>105</v>
      </c>
      <c r="C17" s="91"/>
      <c r="D17" s="91"/>
      <c r="E17" s="91"/>
      <c r="F17" s="91"/>
      <c r="G17" s="92"/>
      <c r="H17" s="46">
        <f>SUM(H7:H16)</f>
        <v>0</v>
      </c>
      <c r="J17" s="4"/>
    </row>
    <row r="18" spans="2:10" s="33" customFormat="1" ht="17.25" x14ac:dyDescent="0.35">
      <c r="B18" s="93" t="s">
        <v>94</v>
      </c>
      <c r="C18" s="94"/>
      <c r="D18" s="94"/>
      <c r="E18" s="94"/>
      <c r="F18" s="94"/>
      <c r="G18" s="94"/>
      <c r="H18" s="95"/>
      <c r="J18" s="36"/>
    </row>
    <row r="19" spans="2:10" s="72" customFormat="1" ht="33" x14ac:dyDescent="0.25">
      <c r="B19" s="75" t="s">
        <v>11</v>
      </c>
      <c r="C19" s="73" t="s">
        <v>93</v>
      </c>
      <c r="D19" s="73" t="s">
        <v>95</v>
      </c>
      <c r="E19" s="73" t="s">
        <v>2</v>
      </c>
      <c r="F19" s="73" t="s">
        <v>3</v>
      </c>
      <c r="G19" s="74" t="s">
        <v>8</v>
      </c>
      <c r="H19" s="76" t="s">
        <v>4</v>
      </c>
    </row>
    <row r="20" spans="2:10" s="72" customFormat="1" ht="17.25" x14ac:dyDescent="0.25">
      <c r="B20" s="51" t="s">
        <v>91</v>
      </c>
      <c r="C20" s="73"/>
      <c r="D20" s="73"/>
      <c r="E20" s="32" t="s">
        <v>7</v>
      </c>
      <c r="F20" s="32">
        <v>1</v>
      </c>
      <c r="G20" s="61"/>
      <c r="H20" s="62">
        <f>F20*G20</f>
        <v>0</v>
      </c>
    </row>
    <row r="21" spans="2:10" s="72" customFormat="1" ht="17.25" x14ac:dyDescent="0.25">
      <c r="B21" s="39" t="s">
        <v>92</v>
      </c>
      <c r="C21" s="73"/>
      <c r="D21" s="73"/>
      <c r="E21" s="32" t="s">
        <v>7</v>
      </c>
      <c r="F21" s="32">
        <v>1</v>
      </c>
      <c r="G21" s="61"/>
      <c r="H21" s="62">
        <f t="shared" ref="H21:H29" si="1">F21*G21</f>
        <v>0</v>
      </c>
    </row>
    <row r="22" spans="2:10" s="72" customFormat="1" ht="17.25" x14ac:dyDescent="0.25">
      <c r="B22" s="44" t="s">
        <v>97</v>
      </c>
      <c r="C22" s="73"/>
      <c r="D22" s="73"/>
      <c r="E22" s="32" t="s">
        <v>7</v>
      </c>
      <c r="F22" s="32">
        <v>1</v>
      </c>
      <c r="G22" s="61"/>
      <c r="H22" s="62">
        <f t="shared" si="1"/>
        <v>0</v>
      </c>
    </row>
    <row r="23" spans="2:10" s="72" customFormat="1" ht="17.25" x14ac:dyDescent="0.25">
      <c r="B23" s="51" t="s">
        <v>98</v>
      </c>
      <c r="C23" s="73"/>
      <c r="D23" s="73"/>
      <c r="E23" s="32" t="s">
        <v>7</v>
      </c>
      <c r="F23" s="32">
        <v>1</v>
      </c>
      <c r="G23" s="61"/>
      <c r="H23" s="62">
        <f t="shared" si="1"/>
        <v>0</v>
      </c>
    </row>
    <row r="24" spans="2:10" s="72" customFormat="1" ht="17.25" x14ac:dyDescent="0.25">
      <c r="B24" s="39" t="s">
        <v>99</v>
      </c>
      <c r="C24" s="73"/>
      <c r="D24" s="73"/>
      <c r="E24" s="32" t="s">
        <v>7</v>
      </c>
      <c r="F24" s="32">
        <v>1</v>
      </c>
      <c r="G24" s="61"/>
      <c r="H24" s="62">
        <f t="shared" si="1"/>
        <v>0</v>
      </c>
    </row>
    <row r="25" spans="2:10" s="72" customFormat="1" ht="17.25" x14ac:dyDescent="0.25">
      <c r="B25" s="44" t="s">
        <v>100</v>
      </c>
      <c r="C25" s="73"/>
      <c r="D25" s="73"/>
      <c r="E25" s="32" t="s">
        <v>7</v>
      </c>
      <c r="F25" s="32">
        <v>1</v>
      </c>
      <c r="G25" s="61"/>
      <c r="H25" s="62">
        <f t="shared" si="1"/>
        <v>0</v>
      </c>
    </row>
    <row r="26" spans="2:10" s="72" customFormat="1" ht="17.25" x14ac:dyDescent="0.25">
      <c r="B26" s="51" t="s">
        <v>101</v>
      </c>
      <c r="C26" s="73"/>
      <c r="D26" s="73"/>
      <c r="E26" s="32" t="s">
        <v>7</v>
      </c>
      <c r="F26" s="32">
        <v>1</v>
      </c>
      <c r="G26" s="61"/>
      <c r="H26" s="62">
        <f t="shared" si="1"/>
        <v>0</v>
      </c>
    </row>
    <row r="27" spans="2:10" s="72" customFormat="1" ht="17.25" x14ac:dyDescent="0.25">
      <c r="B27" s="39" t="s">
        <v>102</v>
      </c>
      <c r="C27" s="73"/>
      <c r="D27" s="73"/>
      <c r="E27" s="32" t="s">
        <v>7</v>
      </c>
      <c r="F27" s="32">
        <v>1</v>
      </c>
      <c r="G27" s="61"/>
      <c r="H27" s="62">
        <f t="shared" si="1"/>
        <v>0</v>
      </c>
    </row>
    <row r="28" spans="2:10" s="72" customFormat="1" ht="17.25" x14ac:dyDescent="0.25">
      <c r="B28" s="44" t="s">
        <v>103</v>
      </c>
      <c r="C28" s="73"/>
      <c r="D28" s="73"/>
      <c r="E28" s="32" t="s">
        <v>7</v>
      </c>
      <c r="F28" s="32">
        <v>1</v>
      </c>
      <c r="G28" s="61"/>
      <c r="H28" s="62">
        <f t="shared" si="1"/>
        <v>0</v>
      </c>
    </row>
    <row r="29" spans="2:10" s="1" customFormat="1" ht="17.25" x14ac:dyDescent="0.35">
      <c r="B29" s="51" t="s">
        <v>104</v>
      </c>
      <c r="C29" s="32"/>
      <c r="D29" s="45"/>
      <c r="E29" s="32" t="s">
        <v>7</v>
      </c>
      <c r="F29" s="32">
        <v>1</v>
      </c>
      <c r="G29" s="61"/>
      <c r="H29" s="62">
        <f t="shared" si="1"/>
        <v>0</v>
      </c>
      <c r="J29" s="4"/>
    </row>
    <row r="30" spans="2:10" s="1" customFormat="1" ht="17.100000000000001" customHeight="1" thickBot="1" x14ac:dyDescent="0.4">
      <c r="B30" s="90" t="s">
        <v>106</v>
      </c>
      <c r="C30" s="91"/>
      <c r="D30" s="91"/>
      <c r="E30" s="91"/>
      <c r="F30" s="91"/>
      <c r="G30" s="92"/>
      <c r="H30" s="46">
        <f>SUM(H20:H29)</f>
        <v>0</v>
      </c>
      <c r="J30" s="4"/>
    </row>
    <row r="31" spans="2:10" s="33" customFormat="1" ht="17.25" x14ac:dyDescent="0.35">
      <c r="B31" s="93" t="s">
        <v>107</v>
      </c>
      <c r="C31" s="94"/>
      <c r="D31" s="94"/>
      <c r="E31" s="94"/>
      <c r="F31" s="94"/>
      <c r="G31" s="94"/>
      <c r="H31" s="95"/>
      <c r="J31" s="36"/>
    </row>
    <row r="32" spans="2:10" s="72" customFormat="1" ht="33" x14ac:dyDescent="0.25">
      <c r="B32" s="75" t="s">
        <v>11</v>
      </c>
      <c r="C32" s="73" t="s">
        <v>93</v>
      </c>
      <c r="D32" s="73" t="s">
        <v>108</v>
      </c>
      <c r="E32" s="73" t="s">
        <v>2</v>
      </c>
      <c r="F32" s="73" t="s">
        <v>3</v>
      </c>
      <c r="G32" s="74" t="s">
        <v>8</v>
      </c>
      <c r="H32" s="76" t="s">
        <v>4</v>
      </c>
    </row>
    <row r="33" spans="2:10" s="72" customFormat="1" ht="17.25" x14ac:dyDescent="0.25">
      <c r="B33" s="51" t="s">
        <v>109</v>
      </c>
      <c r="C33" s="73"/>
      <c r="D33" s="73"/>
      <c r="E33" s="32" t="s">
        <v>7</v>
      </c>
      <c r="F33" s="32">
        <v>1</v>
      </c>
      <c r="G33" s="61"/>
      <c r="H33" s="62">
        <f>F33*G33</f>
        <v>0</v>
      </c>
    </row>
    <row r="34" spans="2:10" s="72" customFormat="1" ht="17.25" x14ac:dyDescent="0.25">
      <c r="B34" s="39" t="s">
        <v>110</v>
      </c>
      <c r="C34" s="73"/>
      <c r="D34" s="73"/>
      <c r="E34" s="32" t="s">
        <v>7</v>
      </c>
      <c r="F34" s="32">
        <v>1</v>
      </c>
      <c r="G34" s="61"/>
      <c r="H34" s="62">
        <f t="shared" ref="H34:H42" si="2">F34*G34</f>
        <v>0</v>
      </c>
    </row>
    <row r="35" spans="2:10" s="72" customFormat="1" ht="17.25" x14ac:dyDescent="0.25">
      <c r="B35" s="44" t="s">
        <v>111</v>
      </c>
      <c r="C35" s="73"/>
      <c r="D35" s="73"/>
      <c r="E35" s="32" t="s">
        <v>7</v>
      </c>
      <c r="F35" s="32">
        <v>1</v>
      </c>
      <c r="G35" s="61"/>
      <c r="H35" s="62">
        <f t="shared" si="2"/>
        <v>0</v>
      </c>
    </row>
    <row r="36" spans="2:10" s="72" customFormat="1" ht="17.25" x14ac:dyDescent="0.25">
      <c r="B36" s="51" t="s">
        <v>112</v>
      </c>
      <c r="C36" s="73"/>
      <c r="D36" s="73"/>
      <c r="E36" s="32" t="s">
        <v>7</v>
      </c>
      <c r="F36" s="32">
        <v>1</v>
      </c>
      <c r="G36" s="61"/>
      <c r="H36" s="62">
        <f t="shared" si="2"/>
        <v>0</v>
      </c>
    </row>
    <row r="37" spans="2:10" s="72" customFormat="1" ht="17.25" x14ac:dyDescent="0.25">
      <c r="B37" s="39" t="s">
        <v>113</v>
      </c>
      <c r="C37" s="73"/>
      <c r="D37" s="73"/>
      <c r="E37" s="32" t="s">
        <v>7</v>
      </c>
      <c r="F37" s="32">
        <v>1</v>
      </c>
      <c r="G37" s="61"/>
      <c r="H37" s="62">
        <f t="shared" si="2"/>
        <v>0</v>
      </c>
    </row>
    <row r="38" spans="2:10" s="72" customFormat="1" ht="17.25" x14ac:dyDescent="0.25">
      <c r="B38" s="44" t="s">
        <v>114</v>
      </c>
      <c r="C38" s="73"/>
      <c r="D38" s="73"/>
      <c r="E38" s="32" t="s">
        <v>7</v>
      </c>
      <c r="F38" s="32">
        <v>1</v>
      </c>
      <c r="G38" s="61"/>
      <c r="H38" s="62">
        <f t="shared" si="2"/>
        <v>0</v>
      </c>
    </row>
    <row r="39" spans="2:10" s="72" customFormat="1" ht="17.25" x14ac:dyDescent="0.25">
      <c r="B39" s="51" t="s">
        <v>115</v>
      </c>
      <c r="C39" s="73"/>
      <c r="D39" s="73"/>
      <c r="E39" s="32" t="s">
        <v>7</v>
      </c>
      <c r="F39" s="32">
        <v>1</v>
      </c>
      <c r="G39" s="61"/>
      <c r="H39" s="62">
        <f t="shared" si="2"/>
        <v>0</v>
      </c>
    </row>
    <row r="40" spans="2:10" s="72" customFormat="1" ht="17.25" x14ac:dyDescent="0.25">
      <c r="B40" s="39" t="s">
        <v>116</v>
      </c>
      <c r="C40" s="73"/>
      <c r="D40" s="73"/>
      <c r="E40" s="32" t="s">
        <v>7</v>
      </c>
      <c r="F40" s="32">
        <v>1</v>
      </c>
      <c r="G40" s="61"/>
      <c r="H40" s="62">
        <f t="shared" si="2"/>
        <v>0</v>
      </c>
    </row>
    <row r="41" spans="2:10" s="72" customFormat="1" ht="17.25" x14ac:dyDescent="0.25">
      <c r="B41" s="44" t="s">
        <v>117</v>
      </c>
      <c r="C41" s="73"/>
      <c r="D41" s="73"/>
      <c r="E41" s="32" t="s">
        <v>7</v>
      </c>
      <c r="F41" s="32">
        <v>1</v>
      </c>
      <c r="G41" s="61"/>
      <c r="H41" s="62">
        <f t="shared" si="2"/>
        <v>0</v>
      </c>
    </row>
    <row r="42" spans="2:10" s="1" customFormat="1" ht="17.25" x14ac:dyDescent="0.35">
      <c r="B42" s="51" t="s">
        <v>118</v>
      </c>
      <c r="C42" s="32"/>
      <c r="D42" s="45"/>
      <c r="E42" s="32" t="s">
        <v>7</v>
      </c>
      <c r="F42" s="32">
        <v>1</v>
      </c>
      <c r="G42" s="61"/>
      <c r="H42" s="62">
        <f t="shared" si="2"/>
        <v>0</v>
      </c>
      <c r="J42" s="4"/>
    </row>
    <row r="43" spans="2:10" s="1" customFormat="1" ht="17.100000000000001" customHeight="1" thickBot="1" x14ac:dyDescent="0.4">
      <c r="B43" s="90" t="s">
        <v>119</v>
      </c>
      <c r="C43" s="91"/>
      <c r="D43" s="91"/>
      <c r="E43" s="91"/>
      <c r="F43" s="91"/>
      <c r="G43" s="92"/>
      <c r="H43" s="46">
        <f>SUM(H33:H42)</f>
        <v>0</v>
      </c>
      <c r="J43" s="4"/>
    </row>
    <row r="44" spans="2:10" s="33" customFormat="1" ht="17.25" x14ac:dyDescent="0.35">
      <c r="B44" s="93" t="s">
        <v>132</v>
      </c>
      <c r="C44" s="94"/>
      <c r="D44" s="94"/>
      <c r="E44" s="94"/>
      <c r="F44" s="94"/>
      <c r="G44" s="94"/>
      <c r="H44" s="95"/>
      <c r="J44" s="36"/>
    </row>
    <row r="45" spans="2:10" s="72" customFormat="1" ht="33" x14ac:dyDescent="0.25">
      <c r="B45" s="75" t="s">
        <v>11</v>
      </c>
      <c r="C45" s="73" t="s">
        <v>93</v>
      </c>
      <c r="D45" s="73" t="s">
        <v>1</v>
      </c>
      <c r="E45" s="73" t="s">
        <v>2</v>
      </c>
      <c r="F45" s="73" t="s">
        <v>3</v>
      </c>
      <c r="G45" s="74" t="s">
        <v>8</v>
      </c>
      <c r="H45" s="76" t="s">
        <v>4</v>
      </c>
    </row>
    <row r="46" spans="2:10" s="72" customFormat="1" ht="17.25" x14ac:dyDescent="0.25">
      <c r="B46" s="51" t="s">
        <v>121</v>
      </c>
      <c r="C46" s="73"/>
      <c r="D46" s="73"/>
      <c r="E46" s="32" t="s">
        <v>7</v>
      </c>
      <c r="F46" s="32">
        <v>1</v>
      </c>
      <c r="G46" s="61"/>
      <c r="H46" s="62">
        <f>F46*G46</f>
        <v>0</v>
      </c>
    </row>
    <row r="47" spans="2:10" s="72" customFormat="1" ht="17.25" x14ac:dyDescent="0.25">
      <c r="B47" s="39" t="s">
        <v>122</v>
      </c>
      <c r="C47" s="73"/>
      <c r="D47" s="73"/>
      <c r="E47" s="32" t="s">
        <v>7</v>
      </c>
      <c r="F47" s="32">
        <v>1</v>
      </c>
      <c r="G47" s="61"/>
      <c r="H47" s="62">
        <f t="shared" ref="H47:H55" si="3">F47*G47</f>
        <v>0</v>
      </c>
    </row>
    <row r="48" spans="2:10" s="72" customFormat="1" ht="17.25" x14ac:dyDescent="0.25">
      <c r="B48" s="44" t="s">
        <v>123</v>
      </c>
      <c r="C48" s="73"/>
      <c r="D48" s="73"/>
      <c r="E48" s="32" t="s">
        <v>7</v>
      </c>
      <c r="F48" s="32">
        <v>1</v>
      </c>
      <c r="G48" s="61"/>
      <c r="H48" s="62">
        <f t="shared" si="3"/>
        <v>0</v>
      </c>
    </row>
    <row r="49" spans="2:10" s="72" customFormat="1" ht="17.25" x14ac:dyDescent="0.25">
      <c r="B49" s="51" t="s">
        <v>124</v>
      </c>
      <c r="C49" s="73"/>
      <c r="D49" s="73"/>
      <c r="E49" s="32" t="s">
        <v>7</v>
      </c>
      <c r="F49" s="32">
        <v>1</v>
      </c>
      <c r="G49" s="61"/>
      <c r="H49" s="62">
        <f t="shared" si="3"/>
        <v>0</v>
      </c>
    </row>
    <row r="50" spans="2:10" s="72" customFormat="1" ht="17.25" x14ac:dyDescent="0.25">
      <c r="B50" s="39" t="s">
        <v>125</v>
      </c>
      <c r="C50" s="73"/>
      <c r="D50" s="73"/>
      <c r="E50" s="32" t="s">
        <v>7</v>
      </c>
      <c r="F50" s="32">
        <v>1</v>
      </c>
      <c r="G50" s="61"/>
      <c r="H50" s="62">
        <f t="shared" si="3"/>
        <v>0</v>
      </c>
    </row>
    <row r="51" spans="2:10" s="72" customFormat="1" ht="17.25" x14ac:dyDescent="0.25">
      <c r="B51" s="44" t="s">
        <v>126</v>
      </c>
      <c r="C51" s="73"/>
      <c r="D51" s="73"/>
      <c r="E51" s="32" t="s">
        <v>7</v>
      </c>
      <c r="F51" s="32">
        <v>1</v>
      </c>
      <c r="G51" s="61"/>
      <c r="H51" s="62">
        <f t="shared" si="3"/>
        <v>0</v>
      </c>
    </row>
    <row r="52" spans="2:10" s="72" customFormat="1" ht="17.25" x14ac:dyDescent="0.25">
      <c r="B52" s="51" t="s">
        <v>127</v>
      </c>
      <c r="C52" s="73"/>
      <c r="D52" s="73"/>
      <c r="E52" s="32" t="s">
        <v>7</v>
      </c>
      <c r="F52" s="32">
        <v>1</v>
      </c>
      <c r="G52" s="61"/>
      <c r="H52" s="62">
        <f t="shared" si="3"/>
        <v>0</v>
      </c>
    </row>
    <row r="53" spans="2:10" s="72" customFormat="1" ht="17.25" x14ac:dyDescent="0.25">
      <c r="B53" s="39" t="s">
        <v>128</v>
      </c>
      <c r="C53" s="73"/>
      <c r="D53" s="73"/>
      <c r="E53" s="32" t="s">
        <v>7</v>
      </c>
      <c r="F53" s="32">
        <v>1</v>
      </c>
      <c r="G53" s="61"/>
      <c r="H53" s="62">
        <f t="shared" si="3"/>
        <v>0</v>
      </c>
    </row>
    <row r="54" spans="2:10" s="72" customFormat="1" ht="17.25" x14ac:dyDescent="0.25">
      <c r="B54" s="44" t="s">
        <v>129</v>
      </c>
      <c r="C54" s="73"/>
      <c r="D54" s="73"/>
      <c r="E54" s="32" t="s">
        <v>7</v>
      </c>
      <c r="F54" s="32">
        <v>1</v>
      </c>
      <c r="G54" s="61"/>
      <c r="H54" s="62">
        <f t="shared" si="3"/>
        <v>0</v>
      </c>
    </row>
    <row r="55" spans="2:10" s="1" customFormat="1" ht="17.25" x14ac:dyDescent="0.35">
      <c r="B55" s="51" t="s">
        <v>130</v>
      </c>
      <c r="C55" s="32"/>
      <c r="D55" s="45"/>
      <c r="E55" s="32" t="s">
        <v>7</v>
      </c>
      <c r="F55" s="32">
        <v>1</v>
      </c>
      <c r="G55" s="61"/>
      <c r="H55" s="62">
        <f t="shared" si="3"/>
        <v>0</v>
      </c>
      <c r="J55" s="4"/>
    </row>
    <row r="56" spans="2:10" s="1" customFormat="1" ht="17.100000000000001" customHeight="1" thickBot="1" x14ac:dyDescent="0.4">
      <c r="B56" s="90" t="s">
        <v>120</v>
      </c>
      <c r="C56" s="91"/>
      <c r="D56" s="91"/>
      <c r="E56" s="91"/>
      <c r="F56" s="91"/>
      <c r="G56" s="92"/>
      <c r="H56" s="46">
        <f>SUM(H46:H55)</f>
        <v>0</v>
      </c>
      <c r="J56" s="4"/>
    </row>
    <row r="57" spans="2:10" ht="20.25" thickBot="1" x14ac:dyDescent="0.45">
      <c r="D57" s="96" t="s">
        <v>133</v>
      </c>
      <c r="E57" s="97"/>
      <c r="F57" s="97"/>
      <c r="G57" s="97"/>
      <c r="H57" s="88">
        <f>SUM(H17,H30,H43,H56)</f>
        <v>0</v>
      </c>
    </row>
    <row r="58" spans="2:10" x14ac:dyDescent="0.25">
      <c r="D58" s="81"/>
    </row>
    <row r="60" spans="2:10" ht="75" x14ac:dyDescent="0.25">
      <c r="C60" s="82" t="s">
        <v>58</v>
      </c>
      <c r="D60" s="83" t="s">
        <v>134</v>
      </c>
    </row>
    <row r="61" spans="2:10" ht="75" x14ac:dyDescent="0.25">
      <c r="C61" s="84"/>
      <c r="D61" s="83" t="s">
        <v>135</v>
      </c>
    </row>
    <row r="62" spans="2:10" ht="90" x14ac:dyDescent="0.25">
      <c r="D62" s="89" t="s">
        <v>172</v>
      </c>
    </row>
  </sheetData>
  <protectedRanges>
    <protectedRange sqref="G7:G16 G20:G29 G33:G42 G46:G55" name="Range1"/>
  </protectedRanges>
  <mergeCells count="9">
    <mergeCell ref="B44:H44"/>
    <mergeCell ref="D57:G57"/>
    <mergeCell ref="B43:G43"/>
    <mergeCell ref="B56:G56"/>
    <mergeCell ref="B5:H5"/>
    <mergeCell ref="B18:H18"/>
    <mergeCell ref="B31:H31"/>
    <mergeCell ref="B17:G17"/>
    <mergeCell ref="B30:G30"/>
  </mergeCells>
  <pageMargins left="0.7" right="0.7" top="0.75" bottom="0.75" header="0.3" footer="0.3"/>
  <pageSetup scale="48" orientation="portrait" horizontalDpi="4294967293" verticalDpi="4294967293" r:id="rId1"/>
  <headerFooter>
    <oddHeader>&amp;C&amp;"Gill Sans MT,Bold"&amp;UBack Office System RFP</oddHeader>
    <oddFooter>&amp;L&amp;"Gill Sans MT,Bold"&amp;8&amp;UNorth Carolina Turnpike Authority (NCTA) &amp;C&amp;"Gill Sans MT,Bold"&amp;8&amp;K000000&amp;D&amp;R&amp;"Gill Sans MT,Bold"&amp;8Page 4 of 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Ruler="0" topLeftCell="A4" zoomScaleNormal="100" zoomScalePageLayoutView="75" workbookViewId="0">
      <selection activeCell="A10" sqref="A10:XFD10"/>
    </sheetView>
  </sheetViews>
  <sheetFormatPr defaultColWidth="9.140625" defaultRowHeight="17.25" x14ac:dyDescent="0.35"/>
  <cols>
    <col min="1" max="2" width="9.140625" style="1"/>
    <col min="3" max="3" width="29.7109375" style="1" customWidth="1"/>
    <col min="4" max="4" width="36.5703125" style="1" customWidth="1"/>
    <col min="5" max="5" width="11.7109375" style="2" customWidth="1"/>
    <col min="6" max="6" width="10.42578125" style="1" customWidth="1"/>
    <col min="7" max="7" width="12.42578125" style="3" customWidth="1"/>
    <col min="8" max="8" width="17.5703125" style="1" customWidth="1"/>
    <col min="9" max="9" width="9.140625" style="1"/>
    <col min="10" max="10" width="9.140625" style="4"/>
    <col min="11" max="16384" width="9.140625" style="1"/>
  </cols>
  <sheetData>
    <row r="1" spans="1:12" s="33" customFormat="1" x14ac:dyDescent="0.35">
      <c r="A1" s="21"/>
      <c r="B1"/>
      <c r="E1" s="34"/>
      <c r="G1" s="35"/>
      <c r="J1" s="36"/>
    </row>
    <row r="2" spans="1:12" s="33" customFormat="1" x14ac:dyDescent="0.35">
      <c r="A2" s="37" t="s">
        <v>158</v>
      </c>
      <c r="D2" s="34"/>
      <c r="F2" s="35"/>
      <c r="I2" s="36"/>
    </row>
    <row r="3" spans="1:12" s="33" customFormat="1" x14ac:dyDescent="0.35">
      <c r="C3" s="29"/>
      <c r="D3" s="8"/>
      <c r="E3" s="9"/>
      <c r="F3" s="9"/>
      <c r="G3" s="10"/>
      <c r="H3" s="8"/>
      <c r="J3" s="36"/>
    </row>
    <row r="4" spans="1:12" s="33" customFormat="1" ht="18" thickBot="1" x14ac:dyDescent="0.4">
      <c r="B4" s="38" t="s">
        <v>11</v>
      </c>
      <c r="C4" s="30" t="s">
        <v>0</v>
      </c>
      <c r="D4" s="30" t="s">
        <v>1</v>
      </c>
      <c r="E4" s="30" t="s">
        <v>2</v>
      </c>
      <c r="F4" s="30" t="s">
        <v>3</v>
      </c>
      <c r="G4" s="31" t="s">
        <v>8</v>
      </c>
      <c r="H4" s="30" t="s">
        <v>4</v>
      </c>
      <c r="J4" s="36"/>
    </row>
    <row r="5" spans="1:12" ht="60" x14ac:dyDescent="0.35">
      <c r="B5" s="41" t="s">
        <v>15</v>
      </c>
      <c r="C5" s="42" t="s">
        <v>14</v>
      </c>
      <c r="D5" s="43" t="s">
        <v>73</v>
      </c>
      <c r="E5" s="42" t="s">
        <v>6</v>
      </c>
      <c r="F5" s="42">
        <v>1</v>
      </c>
      <c r="G5" s="57"/>
      <c r="H5" s="58">
        <f>F5*G5</f>
        <v>0</v>
      </c>
    </row>
    <row r="6" spans="1:12" ht="60" x14ac:dyDescent="0.35">
      <c r="B6" s="39" t="s">
        <v>16</v>
      </c>
      <c r="C6" s="40" t="s">
        <v>63</v>
      </c>
      <c r="D6" s="45" t="s">
        <v>137</v>
      </c>
      <c r="E6" s="40" t="s">
        <v>6</v>
      </c>
      <c r="F6" s="40">
        <v>1</v>
      </c>
      <c r="G6" s="59"/>
      <c r="H6" s="60">
        <f t="shared" ref="H6:H10" si="0">F6*G6</f>
        <v>0</v>
      </c>
    </row>
    <row r="7" spans="1:12" ht="86.25" customHeight="1" x14ac:dyDescent="0.35">
      <c r="B7" s="44" t="s">
        <v>17</v>
      </c>
      <c r="C7" s="32" t="s">
        <v>64</v>
      </c>
      <c r="D7" s="45" t="s">
        <v>74</v>
      </c>
      <c r="E7" s="32" t="s">
        <v>6</v>
      </c>
      <c r="F7" s="32">
        <v>1</v>
      </c>
      <c r="G7" s="61"/>
      <c r="H7" s="62">
        <f t="shared" si="0"/>
        <v>0</v>
      </c>
    </row>
    <row r="8" spans="1:12" ht="75" x14ac:dyDescent="0.35">
      <c r="B8" s="44" t="s">
        <v>18</v>
      </c>
      <c r="C8" s="32" t="s">
        <v>22</v>
      </c>
      <c r="D8" s="45" t="s">
        <v>160</v>
      </c>
      <c r="E8" s="32" t="s">
        <v>6</v>
      </c>
      <c r="F8" s="32">
        <v>1</v>
      </c>
      <c r="G8" s="61"/>
      <c r="H8" s="62">
        <f t="shared" si="0"/>
        <v>0</v>
      </c>
    </row>
    <row r="9" spans="1:12" ht="150" x14ac:dyDescent="0.35">
      <c r="B9" s="44" t="s">
        <v>21</v>
      </c>
      <c r="C9" s="32" t="s">
        <v>39</v>
      </c>
      <c r="D9" s="45" t="s">
        <v>138</v>
      </c>
      <c r="E9" s="32" t="s">
        <v>6</v>
      </c>
      <c r="F9" s="32">
        <v>1</v>
      </c>
      <c r="G9" s="61"/>
      <c r="H9" s="62">
        <f t="shared" si="0"/>
        <v>0</v>
      </c>
    </row>
    <row r="10" spans="1:12" ht="120" x14ac:dyDescent="0.35">
      <c r="B10" s="44" t="s">
        <v>37</v>
      </c>
      <c r="C10" s="32" t="s">
        <v>38</v>
      </c>
      <c r="D10" s="45" t="s">
        <v>139</v>
      </c>
      <c r="E10" s="32" t="s">
        <v>6</v>
      </c>
      <c r="F10" s="32">
        <v>1</v>
      </c>
      <c r="G10" s="61"/>
      <c r="H10" s="62">
        <f t="shared" si="0"/>
        <v>0</v>
      </c>
    </row>
    <row r="11" spans="1:12" ht="17.100000000000001" customHeight="1" thickBot="1" x14ac:dyDescent="0.4">
      <c r="B11" s="90" t="s">
        <v>65</v>
      </c>
      <c r="C11" s="91"/>
      <c r="D11" s="91"/>
      <c r="E11" s="91"/>
      <c r="F11" s="91"/>
      <c r="G11" s="92"/>
      <c r="H11" s="46">
        <f>SUM(H5:H10)</f>
        <v>0</v>
      </c>
    </row>
    <row r="14" spans="1:12" x14ac:dyDescent="0.35">
      <c r="B14" s="18"/>
    </row>
    <row r="15" spans="1:12" x14ac:dyDescent="0.35">
      <c r="C15" s="8"/>
      <c r="D15" s="8"/>
      <c r="E15" s="9"/>
      <c r="F15" s="8"/>
      <c r="G15" s="10"/>
      <c r="H15" s="8"/>
      <c r="I15" s="8"/>
      <c r="J15" s="11"/>
      <c r="K15" s="8"/>
      <c r="L15" s="8"/>
    </row>
    <row r="16" spans="1:12" x14ac:dyDescent="0.35">
      <c r="C16" s="8"/>
      <c r="D16" s="8"/>
      <c r="E16" s="9"/>
      <c r="F16" s="8"/>
      <c r="G16" s="10"/>
      <c r="H16" s="8"/>
      <c r="I16" s="8"/>
      <c r="J16" s="11"/>
      <c r="K16" s="8"/>
      <c r="L16" s="8"/>
    </row>
    <row r="17" spans="3:12" x14ac:dyDescent="0.35">
      <c r="C17" s="8"/>
      <c r="D17" s="8"/>
      <c r="E17" s="9"/>
      <c r="F17" s="8"/>
      <c r="G17" s="10"/>
      <c r="H17" s="8"/>
      <c r="I17" s="8"/>
      <c r="J17" s="11"/>
      <c r="K17" s="8"/>
      <c r="L17" s="8"/>
    </row>
    <row r="18" spans="3:12" x14ac:dyDescent="0.35">
      <c r="C18" s="8"/>
      <c r="D18" s="8"/>
      <c r="E18" s="9"/>
      <c r="F18" s="8"/>
      <c r="G18" s="10"/>
      <c r="H18" s="8"/>
      <c r="I18" s="8"/>
      <c r="J18" s="11"/>
      <c r="K18" s="8"/>
      <c r="L18" s="8"/>
    </row>
    <row r="19" spans="3:12" x14ac:dyDescent="0.35">
      <c r="C19" s="8"/>
      <c r="D19" s="8"/>
      <c r="E19" s="9"/>
      <c r="F19" s="8"/>
      <c r="G19" s="10"/>
      <c r="H19" s="8"/>
      <c r="I19" s="8"/>
      <c r="J19" s="11"/>
      <c r="K19" s="8"/>
      <c r="L19" s="8"/>
    </row>
    <row r="20" spans="3:12" x14ac:dyDescent="0.35">
      <c r="C20" s="8"/>
      <c r="D20" s="8"/>
      <c r="E20" s="9"/>
      <c r="F20" s="8"/>
      <c r="G20" s="10"/>
      <c r="H20" s="8"/>
      <c r="I20" s="8"/>
      <c r="J20" s="11"/>
      <c r="K20" s="8"/>
      <c r="L20" s="8"/>
    </row>
    <row r="21" spans="3:12" x14ac:dyDescent="0.35">
      <c r="C21" s="8"/>
      <c r="D21" s="8"/>
      <c r="E21" s="9"/>
      <c r="F21" s="8"/>
      <c r="G21" s="10"/>
      <c r="H21" s="8"/>
      <c r="I21" s="8"/>
      <c r="J21" s="11"/>
      <c r="K21" s="8"/>
      <c r="L21" s="8"/>
    </row>
    <row r="22" spans="3:12" x14ac:dyDescent="0.35">
      <c r="C22" s="8"/>
      <c r="D22" s="8"/>
      <c r="E22" s="9"/>
      <c r="F22" s="8"/>
      <c r="G22" s="10"/>
      <c r="H22" s="8"/>
      <c r="I22" s="8"/>
      <c r="J22" s="11"/>
      <c r="K22" s="8"/>
      <c r="L22" s="8"/>
    </row>
    <row r="23" spans="3:12" x14ac:dyDescent="0.35">
      <c r="C23" s="8"/>
      <c r="D23" s="8"/>
      <c r="E23" s="9"/>
      <c r="F23" s="12"/>
      <c r="G23" s="10"/>
      <c r="H23" s="8"/>
      <c r="I23" s="8"/>
      <c r="J23" s="11"/>
      <c r="K23" s="8"/>
      <c r="L23" s="8"/>
    </row>
    <row r="24" spans="3:12" x14ac:dyDescent="0.35">
      <c r="C24" s="8"/>
      <c r="D24" s="8"/>
      <c r="E24" s="9"/>
      <c r="F24" s="8"/>
      <c r="G24" s="10"/>
      <c r="H24" s="8"/>
      <c r="I24" s="8"/>
      <c r="J24" s="11"/>
      <c r="K24" s="8"/>
      <c r="L24" s="8"/>
    </row>
    <row r="25" spans="3:12" x14ac:dyDescent="0.35">
      <c r="C25" s="8"/>
      <c r="D25" s="8"/>
      <c r="E25" s="9"/>
      <c r="F25" s="8"/>
      <c r="G25" s="10"/>
      <c r="H25" s="8"/>
      <c r="I25" s="8"/>
      <c r="J25" s="11"/>
      <c r="K25" s="8"/>
      <c r="L25" s="8"/>
    </row>
    <row r="26" spans="3:12" x14ac:dyDescent="0.35">
      <c r="C26" s="15"/>
      <c r="D26" s="13"/>
      <c r="E26" s="14"/>
      <c r="F26" s="15"/>
      <c r="G26" s="14"/>
      <c r="H26" s="13"/>
      <c r="I26" s="8"/>
      <c r="J26" s="11"/>
      <c r="K26" s="8"/>
      <c r="L26" s="8"/>
    </row>
    <row r="27" spans="3:12" x14ac:dyDescent="0.35">
      <c r="C27" s="8"/>
      <c r="D27" s="8"/>
      <c r="E27" s="9"/>
      <c r="F27" s="8"/>
      <c r="G27" s="10"/>
      <c r="H27" s="8"/>
      <c r="I27" s="8"/>
      <c r="J27" s="11"/>
      <c r="K27" s="8"/>
      <c r="L27" s="8"/>
    </row>
    <row r="28" spans="3:12" x14ac:dyDescent="0.35">
      <c r="C28" s="8"/>
      <c r="D28" s="8"/>
      <c r="E28" s="9"/>
      <c r="F28" s="8"/>
      <c r="G28" s="10"/>
      <c r="H28" s="8"/>
      <c r="I28" s="8"/>
      <c r="J28" s="11"/>
      <c r="K28" s="8"/>
      <c r="L28" s="8"/>
    </row>
  </sheetData>
  <sheetProtection algorithmName="SHA-512" hashValue="hevR+D5Ec16R0zFdK2vZAuHCDWYnTXpFc2bZZU7b0vhhlFERk4PsIpjJmr4uelL2olMpfLVRmzU3zucKkpzzwg==" saltValue="cJugPNO/Gzz3Hi0qJ6RSPw==" spinCount="100000" sheet="1" objects="1" scenarios="1"/>
  <protectedRanges>
    <protectedRange sqref="G5:G10" name="Range1"/>
  </protectedRanges>
  <mergeCells count="1">
    <mergeCell ref="B11:G11"/>
  </mergeCells>
  <pageMargins left="0.7" right="0.7" top="0.75" bottom="0.75" header="0.3" footer="0.3"/>
  <pageSetup scale="70" orientation="landscape" horizontalDpi="90" verticalDpi="90" r:id="rId1"/>
  <headerFooter>
    <oddHeader>&amp;C&amp;"Gill Sans MT,Bold"&amp;UBack Office System RFP</oddHeader>
    <oddFooter>&amp;L&amp;"Gill Sans MT,Bold"&amp;8&amp;UNorth Carolina Turnpike Authority (NCTA) &amp;C&amp;"Gill Sans MT,Bold"&amp;8&amp;K000000&amp;D&amp;R&amp;"Gill Sans MT,Bold"&amp;8&amp;UPage 5 of 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showRuler="0" zoomScaleNormal="100" zoomScalePageLayoutView="75" workbookViewId="0">
      <selection activeCell="G5" sqref="G5:G6"/>
    </sheetView>
  </sheetViews>
  <sheetFormatPr defaultColWidth="9.140625" defaultRowHeight="17.25" x14ac:dyDescent="0.35"/>
  <cols>
    <col min="1" max="2" width="9.140625" style="124"/>
    <col min="3" max="3" width="28.28515625" style="136" customWidth="1"/>
    <col min="4" max="4" width="42.28515625" style="124" customWidth="1"/>
    <col min="5" max="5" width="10.5703125" style="130" customWidth="1"/>
    <col min="6" max="6" width="10.85546875" style="124" customWidth="1"/>
    <col min="7" max="7" width="11.7109375" style="131" customWidth="1"/>
    <col min="8" max="8" width="16.28515625" style="124" customWidth="1"/>
    <col min="9" max="9" width="9.140625" style="124"/>
    <col min="10" max="10" width="9.140625" style="137"/>
    <col min="11" max="16384" width="9.140625" style="124"/>
  </cols>
  <sheetData>
    <row r="1" spans="1:12" s="98" customFormat="1" x14ac:dyDescent="0.35">
      <c r="A1" s="138"/>
      <c r="B1" s="138"/>
      <c r="C1" s="139"/>
      <c r="D1" s="138"/>
      <c r="E1" s="140"/>
      <c r="F1" s="138"/>
      <c r="G1" s="166"/>
      <c r="H1" s="138"/>
      <c r="J1" s="102"/>
    </row>
    <row r="2" spans="1:12" s="104" customFormat="1" x14ac:dyDescent="0.35">
      <c r="A2" s="141" t="s">
        <v>140</v>
      </c>
      <c r="B2" s="142"/>
      <c r="C2" s="142"/>
      <c r="D2" s="143"/>
      <c r="E2" s="142"/>
      <c r="F2" s="144"/>
      <c r="G2" s="142"/>
      <c r="H2" s="142"/>
      <c r="I2" s="107"/>
    </row>
    <row r="3" spans="1:12" s="104" customFormat="1" x14ac:dyDescent="0.35">
      <c r="A3" s="142"/>
      <c r="B3" s="142"/>
      <c r="C3" s="145"/>
      <c r="D3" s="142"/>
      <c r="E3" s="143"/>
      <c r="F3" s="142"/>
      <c r="G3" s="144"/>
      <c r="H3" s="142"/>
      <c r="J3" s="107"/>
    </row>
    <row r="4" spans="1:12" s="108" customFormat="1" ht="18.75" customHeight="1" thickBot="1" x14ac:dyDescent="0.4">
      <c r="A4" s="146"/>
      <c r="B4" s="146" t="s">
        <v>11</v>
      </c>
      <c r="C4" s="147" t="s">
        <v>0</v>
      </c>
      <c r="D4" s="148" t="s">
        <v>1</v>
      </c>
      <c r="E4" s="148" t="s">
        <v>2</v>
      </c>
      <c r="F4" s="148" t="s">
        <v>3</v>
      </c>
      <c r="G4" s="167" t="s">
        <v>9</v>
      </c>
      <c r="H4" s="148" t="s">
        <v>4</v>
      </c>
      <c r="I4" s="109"/>
    </row>
    <row r="5" spans="1:12" s="110" customFormat="1" ht="135" x14ac:dyDescent="0.35">
      <c r="A5" s="149"/>
      <c r="B5" s="150" t="s">
        <v>19</v>
      </c>
      <c r="C5" s="151" t="s">
        <v>61</v>
      </c>
      <c r="D5" s="152" t="s">
        <v>161</v>
      </c>
      <c r="E5" s="153" t="s">
        <v>7</v>
      </c>
      <c r="F5" s="154">
        <v>36</v>
      </c>
      <c r="G5" s="111"/>
      <c r="H5" s="160">
        <f t="shared" ref="H5:H6" si="0" xml:space="preserve">  G5*F5</f>
        <v>0</v>
      </c>
      <c r="J5" s="112"/>
    </row>
    <row r="6" spans="1:12" s="110" customFormat="1" ht="75" x14ac:dyDescent="0.35">
      <c r="A6" s="149"/>
      <c r="B6" s="155" t="s">
        <v>20</v>
      </c>
      <c r="C6" s="156" t="s">
        <v>75</v>
      </c>
      <c r="D6" s="157" t="s">
        <v>162</v>
      </c>
      <c r="E6" s="158" t="s">
        <v>7</v>
      </c>
      <c r="F6" s="159">
        <v>36</v>
      </c>
      <c r="G6" s="113"/>
      <c r="H6" s="161">
        <f t="shared" si="0"/>
        <v>0</v>
      </c>
      <c r="J6" s="112"/>
    </row>
    <row r="7" spans="1:12" s="114" customFormat="1" ht="18" customHeight="1" thickBot="1" x14ac:dyDescent="0.4">
      <c r="B7" s="163" t="s">
        <v>57</v>
      </c>
      <c r="C7" s="164"/>
      <c r="D7" s="164"/>
      <c r="E7" s="164"/>
      <c r="F7" s="164"/>
      <c r="G7" s="165"/>
      <c r="H7" s="162">
        <f>SUM(H5:H6)</f>
        <v>0</v>
      </c>
      <c r="J7" s="115"/>
    </row>
    <row r="8" spans="1:12" s="98" customFormat="1" x14ac:dyDescent="0.35">
      <c r="C8" s="99"/>
      <c r="E8" s="100"/>
      <c r="G8" s="101"/>
      <c r="J8" s="102"/>
    </row>
    <row r="9" spans="1:12" s="116" customFormat="1" ht="39.75" customHeight="1" x14ac:dyDescent="0.35">
      <c r="B9" s="117"/>
      <c r="D9" s="118"/>
      <c r="E9" s="119"/>
      <c r="F9" s="119"/>
      <c r="G9" s="120"/>
      <c r="H9" s="121"/>
      <c r="I9" s="122"/>
      <c r="J9" s="123"/>
      <c r="K9" s="122"/>
      <c r="L9" s="122"/>
    </row>
    <row r="10" spans="1:12" x14ac:dyDescent="0.35">
      <c r="C10" s="125"/>
      <c r="D10" s="126"/>
      <c r="E10" s="127"/>
      <c r="F10" s="126"/>
      <c r="G10" s="128"/>
      <c r="H10" s="126"/>
      <c r="I10" s="126"/>
      <c r="J10" s="129"/>
      <c r="K10" s="126"/>
      <c r="L10" s="126"/>
    </row>
    <row r="11" spans="1:12" x14ac:dyDescent="0.35">
      <c r="C11" s="125"/>
      <c r="D11" s="126"/>
      <c r="E11" s="127"/>
      <c r="F11" s="126"/>
      <c r="G11" s="128"/>
      <c r="H11" s="126"/>
      <c r="I11" s="126"/>
      <c r="J11" s="129"/>
      <c r="K11" s="126"/>
      <c r="L11" s="126"/>
    </row>
    <row r="12" spans="1:12" x14ac:dyDescent="0.35">
      <c r="C12" s="125"/>
      <c r="F12" s="126"/>
      <c r="H12" s="126"/>
      <c r="I12" s="126"/>
      <c r="J12" s="129"/>
      <c r="K12" s="126"/>
      <c r="L12" s="126"/>
    </row>
    <row r="13" spans="1:12" x14ac:dyDescent="0.35">
      <c r="C13" s="125"/>
      <c r="D13" s="126"/>
      <c r="E13" s="127"/>
      <c r="F13" s="126"/>
      <c r="G13" s="128"/>
      <c r="H13" s="126"/>
      <c r="I13" s="126"/>
      <c r="J13" s="129"/>
      <c r="K13" s="126"/>
      <c r="L13" s="126"/>
    </row>
    <row r="14" spans="1:12" x14ac:dyDescent="0.35">
      <c r="C14" s="125"/>
      <c r="D14" s="126"/>
      <c r="E14" s="127"/>
      <c r="F14" s="126"/>
      <c r="G14" s="128"/>
      <c r="H14" s="126"/>
      <c r="I14" s="126"/>
      <c r="J14" s="129"/>
      <c r="K14" s="126"/>
      <c r="L14" s="126"/>
    </row>
    <row r="15" spans="1:12" x14ac:dyDescent="0.35">
      <c r="C15" s="125"/>
      <c r="D15" s="126"/>
      <c r="E15" s="127"/>
      <c r="F15" s="132"/>
      <c r="G15" s="128"/>
      <c r="H15" s="126"/>
      <c r="I15" s="126"/>
      <c r="J15" s="129"/>
      <c r="K15" s="126"/>
      <c r="L15" s="126"/>
    </row>
    <row r="16" spans="1:12" x14ac:dyDescent="0.35">
      <c r="C16" s="125"/>
      <c r="D16" s="126"/>
      <c r="E16" s="127"/>
      <c r="F16" s="126"/>
      <c r="G16" s="128"/>
      <c r="H16" s="126"/>
      <c r="I16" s="126"/>
      <c r="J16" s="129"/>
      <c r="K16" s="126"/>
      <c r="L16" s="126"/>
    </row>
    <row r="17" spans="3:12" x14ac:dyDescent="0.35">
      <c r="C17" s="125"/>
      <c r="D17" s="126"/>
      <c r="E17" s="127"/>
      <c r="F17" s="126"/>
      <c r="G17" s="128"/>
      <c r="H17" s="126"/>
      <c r="I17" s="126"/>
      <c r="J17" s="129"/>
      <c r="K17" s="126"/>
      <c r="L17" s="126"/>
    </row>
    <row r="18" spans="3:12" x14ac:dyDescent="0.35">
      <c r="C18" s="133"/>
      <c r="D18" s="134"/>
      <c r="E18" s="135"/>
      <c r="F18" s="133"/>
      <c r="G18" s="135"/>
      <c r="H18" s="134"/>
      <c r="I18" s="126"/>
      <c r="J18" s="129"/>
      <c r="K18" s="126"/>
      <c r="L18" s="126"/>
    </row>
    <row r="19" spans="3:12" x14ac:dyDescent="0.35">
      <c r="C19" s="125"/>
      <c r="D19" s="126"/>
      <c r="E19" s="127"/>
      <c r="F19" s="126"/>
      <c r="G19" s="128"/>
      <c r="H19" s="126"/>
      <c r="I19" s="126"/>
      <c r="J19" s="129"/>
      <c r="K19" s="126"/>
      <c r="L19" s="126"/>
    </row>
    <row r="20" spans="3:12" x14ac:dyDescent="0.35">
      <c r="C20" s="125"/>
      <c r="D20" s="126"/>
      <c r="E20" s="127"/>
      <c r="F20" s="126"/>
      <c r="G20" s="128"/>
      <c r="H20" s="126"/>
      <c r="I20" s="126"/>
      <c r="J20" s="129"/>
      <c r="K20" s="126"/>
      <c r="L20" s="126"/>
    </row>
  </sheetData>
  <sheetProtection algorithmName="SHA-512" hashValue="pgeFd5kmZLRynQ9O1OxKqjd+iIioiG/bFf3iApmlXssWy9Zd+X8uOHeXZTwHid4PS//Dm3VGHNEHp/UijEjUxA==" saltValue="1b/u6l6oe7PK59Xsy2X4IA==" spinCount="100000" sheet="1" objects="1" scenarios="1" selectLockedCells="1"/>
  <protectedRanges>
    <protectedRange sqref="G5:G6" name="Range1"/>
  </protectedRanges>
  <mergeCells count="1">
    <mergeCell ref="B7:G7"/>
  </mergeCells>
  <pageMargins left="0.7" right="0.7" top="0.75" bottom="0.75" header="0.3" footer="0.3"/>
  <pageSetup scale="83" orientation="landscape" horizontalDpi="90" verticalDpi="90" r:id="rId1"/>
  <headerFooter>
    <oddHeader>&amp;C&amp;"Gill Sans MT,Bold"&amp;UBack Office System RFP</oddHeader>
    <oddFooter>&amp;L&amp;"Gill Sans MT,Bold"&amp;8&amp;UNorth Carolina Turnpike Authority (NCTA) &amp;C&amp;"Gill Sans MT,Bold"&amp;8&amp;K000000&amp;D&amp;R&amp;"Gill Sans MT,Bold"&amp;8&amp;UPage 6 of 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showRuler="0" zoomScaleNormal="100" zoomScalePageLayoutView="70" workbookViewId="0">
      <selection activeCell="G5" sqref="G5:G6"/>
    </sheetView>
  </sheetViews>
  <sheetFormatPr defaultColWidth="9.140625" defaultRowHeight="17.25" x14ac:dyDescent="0.35"/>
  <cols>
    <col min="1" max="2" width="9.140625" style="124"/>
    <col min="3" max="3" width="28.85546875" style="124" customWidth="1"/>
    <col min="4" max="4" width="40.85546875" style="124" customWidth="1"/>
    <col min="5" max="5" width="11.140625" style="130" customWidth="1"/>
    <col min="6" max="6" width="11" style="124" customWidth="1"/>
    <col min="7" max="7" width="12" style="131" customWidth="1"/>
    <col min="8" max="8" width="16" style="124" bestFit="1" customWidth="1"/>
    <col min="9" max="9" width="9.140625" style="124"/>
    <col min="10" max="10" width="9.140625" style="137"/>
    <col min="11" max="16384" width="9.140625" style="124"/>
  </cols>
  <sheetData>
    <row r="1" spans="1:12" s="98" customFormat="1" x14ac:dyDescent="0.35">
      <c r="A1" s="138"/>
      <c r="B1" s="138"/>
      <c r="C1" s="138"/>
      <c r="D1" s="138"/>
      <c r="E1" s="140"/>
      <c r="F1" s="138"/>
      <c r="G1" s="166"/>
      <c r="H1" s="138"/>
      <c r="J1" s="102"/>
    </row>
    <row r="2" spans="1:12" s="104" customFormat="1" x14ac:dyDescent="0.35">
      <c r="A2" s="141" t="s">
        <v>141</v>
      </c>
      <c r="B2" s="142"/>
      <c r="C2" s="142"/>
      <c r="D2" s="143"/>
      <c r="E2" s="142"/>
      <c r="F2" s="144"/>
      <c r="G2" s="142"/>
      <c r="H2" s="142"/>
      <c r="I2" s="107"/>
    </row>
    <row r="3" spans="1:12" s="104" customFormat="1" x14ac:dyDescent="0.35">
      <c r="A3" s="142"/>
      <c r="B3" s="142"/>
      <c r="C3" s="172"/>
      <c r="D3" s="173"/>
      <c r="E3" s="174"/>
      <c r="F3" s="174"/>
      <c r="G3" s="176"/>
      <c r="H3" s="173"/>
      <c r="I3" s="168"/>
      <c r="J3" s="107"/>
    </row>
    <row r="4" spans="1:12" s="105" customFormat="1" ht="18" thickBot="1" x14ac:dyDescent="0.4">
      <c r="A4" s="143"/>
      <c r="B4" s="146" t="s">
        <v>11</v>
      </c>
      <c r="C4" s="147" t="s">
        <v>0</v>
      </c>
      <c r="D4" s="148" t="s">
        <v>1</v>
      </c>
      <c r="E4" s="148" t="s">
        <v>2</v>
      </c>
      <c r="F4" s="148" t="s">
        <v>3</v>
      </c>
      <c r="G4" s="167" t="s">
        <v>9</v>
      </c>
      <c r="H4" s="148" t="s">
        <v>4</v>
      </c>
      <c r="I4" s="169"/>
    </row>
    <row r="5" spans="1:12" s="110" customFormat="1" ht="135" x14ac:dyDescent="0.35">
      <c r="A5" s="149"/>
      <c r="B5" s="175" t="s">
        <v>142</v>
      </c>
      <c r="C5" s="151" t="s">
        <v>60</v>
      </c>
      <c r="D5" s="152" t="s">
        <v>161</v>
      </c>
      <c r="E5" s="153" t="s">
        <v>7</v>
      </c>
      <c r="F5" s="154">
        <v>24</v>
      </c>
      <c r="G5" s="111"/>
      <c r="H5" s="160">
        <f t="shared" ref="H5:H6" si="0" xml:space="preserve">  G5*F5</f>
        <v>0</v>
      </c>
      <c r="J5" s="112"/>
    </row>
    <row r="6" spans="1:12" s="110" customFormat="1" ht="90" x14ac:dyDescent="0.35">
      <c r="A6" s="149"/>
      <c r="B6" s="155" t="s">
        <v>62</v>
      </c>
      <c r="C6" s="156" t="s">
        <v>76</v>
      </c>
      <c r="D6" s="157" t="s">
        <v>162</v>
      </c>
      <c r="E6" s="158" t="s">
        <v>7</v>
      </c>
      <c r="F6" s="159">
        <v>24</v>
      </c>
      <c r="G6" s="113"/>
      <c r="H6" s="161">
        <f t="shared" si="0"/>
        <v>0</v>
      </c>
      <c r="J6" s="112"/>
    </row>
    <row r="7" spans="1:12" s="114" customFormat="1" ht="18" customHeight="1" thickBot="1" x14ac:dyDescent="0.4">
      <c r="B7" s="178" t="s">
        <v>59</v>
      </c>
      <c r="C7" s="179"/>
      <c r="D7" s="179"/>
      <c r="E7" s="179"/>
      <c r="F7" s="179"/>
      <c r="G7" s="180"/>
      <c r="H7" s="177">
        <f>SUM(H5:H6)</f>
        <v>0</v>
      </c>
      <c r="J7" s="115"/>
    </row>
    <row r="8" spans="1:12" x14ac:dyDescent="0.35">
      <c r="C8" s="136"/>
    </row>
    <row r="9" spans="1:12" s="116" customFormat="1" x14ac:dyDescent="0.35">
      <c r="B9" s="117"/>
      <c r="C9" s="170"/>
      <c r="D9" s="122"/>
      <c r="E9" s="171"/>
      <c r="F9" s="122"/>
      <c r="G9" s="120"/>
      <c r="H9" s="121"/>
      <c r="I9" s="122"/>
      <c r="J9" s="123"/>
      <c r="K9" s="122"/>
      <c r="L9" s="122"/>
    </row>
    <row r="10" spans="1:12" x14ac:dyDescent="0.35">
      <c r="C10" s="126"/>
      <c r="D10" s="126"/>
      <c r="E10" s="127"/>
      <c r="F10" s="126"/>
      <c r="G10" s="128"/>
      <c r="H10" s="126"/>
      <c r="I10" s="126"/>
      <c r="J10" s="129"/>
      <c r="K10" s="126"/>
      <c r="L10" s="126"/>
    </row>
    <row r="11" spans="1:12" x14ac:dyDescent="0.35">
      <c r="C11" s="126"/>
      <c r="D11" s="126"/>
      <c r="E11" s="127"/>
      <c r="F11" s="126"/>
      <c r="G11" s="128"/>
      <c r="H11" s="126"/>
      <c r="I11" s="126"/>
      <c r="J11" s="129"/>
      <c r="K11" s="126"/>
      <c r="L11" s="126"/>
    </row>
    <row r="12" spans="1:12" x14ac:dyDescent="0.35">
      <c r="C12" s="126"/>
      <c r="D12" s="126"/>
      <c r="E12" s="127"/>
      <c r="F12" s="126"/>
      <c r="G12" s="128"/>
      <c r="H12" s="126"/>
      <c r="I12" s="126"/>
      <c r="J12" s="129"/>
      <c r="K12" s="126"/>
      <c r="L12" s="126"/>
    </row>
    <row r="13" spans="1:12" x14ac:dyDescent="0.35">
      <c r="C13" s="126"/>
      <c r="D13" s="126"/>
      <c r="E13" s="127"/>
      <c r="F13" s="126"/>
      <c r="G13" s="128"/>
      <c r="H13" s="126"/>
      <c r="I13" s="126"/>
      <c r="J13" s="129"/>
      <c r="K13" s="126"/>
      <c r="L13" s="126"/>
    </row>
    <row r="14" spans="1:12" x14ac:dyDescent="0.35">
      <c r="C14" s="126"/>
      <c r="D14" s="126"/>
      <c r="E14" s="127"/>
      <c r="F14" s="126"/>
      <c r="G14" s="128"/>
      <c r="H14" s="126"/>
      <c r="I14" s="126"/>
      <c r="J14" s="129"/>
      <c r="K14" s="126"/>
      <c r="L14" s="126"/>
    </row>
    <row r="15" spans="1:12" x14ac:dyDescent="0.35">
      <c r="C15" s="126"/>
      <c r="D15" s="126"/>
      <c r="E15" s="127"/>
      <c r="F15" s="126"/>
      <c r="G15" s="128"/>
      <c r="H15" s="126"/>
      <c r="I15" s="126"/>
      <c r="J15" s="129"/>
      <c r="K15" s="126"/>
      <c r="L15" s="126"/>
    </row>
    <row r="16" spans="1:12" x14ac:dyDescent="0.35">
      <c r="C16" s="126"/>
      <c r="D16" s="126"/>
      <c r="E16" s="127"/>
      <c r="F16" s="132"/>
      <c r="G16" s="128"/>
      <c r="H16" s="126"/>
      <c r="I16" s="126"/>
      <c r="J16" s="129"/>
      <c r="K16" s="126"/>
      <c r="L16" s="126"/>
    </row>
    <row r="17" spans="3:12" x14ac:dyDescent="0.35">
      <c r="C17" s="126"/>
      <c r="D17" s="126"/>
      <c r="E17" s="127"/>
      <c r="F17" s="126"/>
      <c r="G17" s="128"/>
      <c r="H17" s="126"/>
      <c r="I17" s="126"/>
      <c r="J17" s="129"/>
      <c r="K17" s="126"/>
      <c r="L17" s="126"/>
    </row>
    <row r="18" spans="3:12" x14ac:dyDescent="0.35">
      <c r="C18" s="126"/>
      <c r="D18" s="126"/>
      <c r="E18" s="127"/>
      <c r="F18" s="126"/>
      <c r="G18" s="128"/>
      <c r="H18" s="126"/>
      <c r="I18" s="126"/>
      <c r="J18" s="129"/>
      <c r="K18" s="126"/>
      <c r="L18" s="126"/>
    </row>
    <row r="19" spans="3:12" x14ac:dyDescent="0.35">
      <c r="C19" s="133"/>
      <c r="D19" s="134"/>
      <c r="E19" s="135"/>
      <c r="F19" s="133"/>
      <c r="G19" s="135"/>
      <c r="H19" s="134"/>
      <c r="I19" s="126"/>
      <c r="J19" s="129"/>
      <c r="K19" s="126"/>
      <c r="L19" s="126"/>
    </row>
    <row r="20" spans="3:12" x14ac:dyDescent="0.35">
      <c r="C20" s="126"/>
      <c r="D20" s="126"/>
      <c r="E20" s="127"/>
      <c r="F20" s="126"/>
      <c r="G20" s="128"/>
      <c r="H20" s="126"/>
      <c r="I20" s="126"/>
      <c r="J20" s="129"/>
      <c r="K20" s="126"/>
      <c r="L20" s="126"/>
    </row>
    <row r="21" spans="3:12" x14ac:dyDescent="0.35">
      <c r="C21" s="126"/>
      <c r="D21" s="126"/>
      <c r="E21" s="127"/>
      <c r="F21" s="126"/>
      <c r="G21" s="128"/>
      <c r="H21" s="126"/>
      <c r="I21" s="126"/>
      <c r="J21" s="129"/>
      <c r="K21" s="126"/>
      <c r="L21" s="126"/>
    </row>
  </sheetData>
  <sheetProtection algorithmName="SHA-512" hashValue="ZpQK61XzGcF3Y88yeujd8wyyKdntnvzWPA+uxypPxijFUR5i9ir57y7SRoVa2Z8MDvb99l4rSMJyHK6E10Gg7w==" saltValue="3xsTtb57buyWHEh64SEGaw==" spinCount="100000" sheet="1" objects="1" scenarios="1" selectLockedCells="1"/>
  <protectedRanges>
    <protectedRange sqref="G6" name="Range1"/>
    <protectedRange sqref="G5" name="Range1_2"/>
  </protectedRanges>
  <mergeCells count="1">
    <mergeCell ref="B7:G7"/>
  </mergeCells>
  <pageMargins left="0.7" right="0.7" top="0.75" bottom="0.75" header="0.3" footer="0.3"/>
  <pageSetup scale="83" orientation="landscape" horizontalDpi="90" verticalDpi="90" r:id="rId1"/>
  <headerFooter>
    <oddHeader>&amp;C&amp;"Gill Sans MT,Bold"&amp;UBack Office System RFP</oddHeader>
    <oddFooter>&amp;L&amp;"Gill Sans MT,Bold"&amp;8&amp;UNorth Carolina Turnpike Authority (NCTA) &amp;C&amp;"Gill Sans MT,Bold"&amp;8&amp;K000000&amp;D&amp;R&amp;"Gill Sans MT,Bold"&amp;8&amp;UPage 7 of 13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showRuler="0" topLeftCell="A3" zoomScaleNormal="100" zoomScalePageLayoutView="75" workbookViewId="0">
      <selection activeCell="G5" sqref="G5:G6"/>
    </sheetView>
  </sheetViews>
  <sheetFormatPr defaultColWidth="9.140625" defaultRowHeight="17.25" x14ac:dyDescent="0.35"/>
  <cols>
    <col min="1" max="2" width="9.140625" style="124"/>
    <col min="3" max="3" width="28.85546875" style="124" customWidth="1"/>
    <col min="4" max="4" width="40.85546875" style="124" customWidth="1"/>
    <col min="5" max="5" width="11.140625" style="130" customWidth="1"/>
    <col min="6" max="6" width="11" style="124" customWidth="1"/>
    <col min="7" max="7" width="12" style="131" customWidth="1"/>
    <col min="8" max="8" width="16" style="124" bestFit="1" customWidth="1"/>
    <col min="9" max="9" width="9.140625" style="124"/>
    <col min="10" max="10" width="9.140625" style="137"/>
    <col min="11" max="16384" width="9.140625" style="124"/>
  </cols>
  <sheetData>
    <row r="1" spans="1:12" s="98" customFormat="1" x14ac:dyDescent="0.35">
      <c r="E1" s="100"/>
      <c r="G1" s="101"/>
      <c r="J1" s="102"/>
    </row>
    <row r="2" spans="1:12" s="104" customFormat="1" x14ac:dyDescent="0.35">
      <c r="A2" s="103" t="s">
        <v>143</v>
      </c>
      <c r="D2" s="105"/>
      <c r="F2" s="106"/>
      <c r="I2" s="107"/>
    </row>
    <row r="3" spans="1:12" s="104" customFormat="1" x14ac:dyDescent="0.35">
      <c r="A3" s="142"/>
      <c r="B3" s="142"/>
      <c r="C3" s="172"/>
      <c r="D3" s="173"/>
      <c r="E3" s="174"/>
      <c r="F3" s="174"/>
      <c r="G3" s="176"/>
      <c r="H3" s="173"/>
      <c r="I3" s="168"/>
      <c r="J3" s="107"/>
    </row>
    <row r="4" spans="1:12" s="105" customFormat="1" ht="18" thickBot="1" x14ac:dyDescent="0.4">
      <c r="A4" s="143"/>
      <c r="B4" s="146" t="s">
        <v>11</v>
      </c>
      <c r="C4" s="147" t="s">
        <v>0</v>
      </c>
      <c r="D4" s="148" t="s">
        <v>1</v>
      </c>
      <c r="E4" s="148" t="s">
        <v>2</v>
      </c>
      <c r="F4" s="148" t="s">
        <v>3</v>
      </c>
      <c r="G4" s="167" t="s">
        <v>9</v>
      </c>
      <c r="H4" s="148" t="s">
        <v>4</v>
      </c>
      <c r="I4" s="169"/>
    </row>
    <row r="5" spans="1:12" s="110" customFormat="1" ht="135" x14ac:dyDescent="0.35">
      <c r="A5" s="149"/>
      <c r="B5" s="175" t="s">
        <v>144</v>
      </c>
      <c r="C5" s="151" t="s">
        <v>66</v>
      </c>
      <c r="D5" s="152" t="s">
        <v>161</v>
      </c>
      <c r="E5" s="153" t="s">
        <v>7</v>
      </c>
      <c r="F5" s="154">
        <v>36</v>
      </c>
      <c r="G5" s="111"/>
      <c r="H5" s="160">
        <f t="shared" ref="H5:H6" si="0" xml:space="preserve">  G5*F5</f>
        <v>0</v>
      </c>
      <c r="J5" s="112"/>
    </row>
    <row r="6" spans="1:12" s="110" customFormat="1" ht="90" x14ac:dyDescent="0.35">
      <c r="A6" s="149"/>
      <c r="B6" s="155" t="s">
        <v>77</v>
      </c>
      <c r="C6" s="156" t="s">
        <v>78</v>
      </c>
      <c r="D6" s="157" t="s">
        <v>162</v>
      </c>
      <c r="E6" s="158" t="s">
        <v>7</v>
      </c>
      <c r="F6" s="159">
        <v>36</v>
      </c>
      <c r="G6" s="113"/>
      <c r="H6" s="161">
        <f t="shared" si="0"/>
        <v>0</v>
      </c>
      <c r="J6" s="112"/>
    </row>
    <row r="7" spans="1:12" s="114" customFormat="1" ht="18" customHeight="1" thickBot="1" x14ac:dyDescent="0.4">
      <c r="B7" s="178" t="s">
        <v>145</v>
      </c>
      <c r="C7" s="179"/>
      <c r="D7" s="179"/>
      <c r="E7" s="179"/>
      <c r="F7" s="179"/>
      <c r="G7" s="180"/>
      <c r="H7" s="177">
        <f>SUM(H5:H6)</f>
        <v>0</v>
      </c>
      <c r="J7" s="115"/>
    </row>
    <row r="8" spans="1:12" x14ac:dyDescent="0.35">
      <c r="C8" s="136"/>
    </row>
    <row r="9" spans="1:12" s="116" customFormat="1" x14ac:dyDescent="0.35">
      <c r="B9" s="117"/>
      <c r="C9" s="170"/>
      <c r="D9" s="122"/>
      <c r="E9" s="171"/>
      <c r="F9" s="122"/>
      <c r="G9" s="120"/>
      <c r="H9" s="121"/>
      <c r="I9" s="122"/>
      <c r="J9" s="123"/>
      <c r="K9" s="122"/>
      <c r="L9" s="122"/>
    </row>
    <row r="10" spans="1:12" x14ac:dyDescent="0.35">
      <c r="C10" s="126"/>
      <c r="D10" s="126"/>
      <c r="E10" s="127"/>
      <c r="F10" s="126"/>
      <c r="G10" s="128"/>
      <c r="H10" s="126"/>
      <c r="I10" s="126"/>
      <c r="J10" s="129"/>
      <c r="K10" s="126"/>
      <c r="L10" s="126"/>
    </row>
    <row r="11" spans="1:12" x14ac:dyDescent="0.35">
      <c r="C11" s="126"/>
      <c r="D11" s="126"/>
      <c r="E11" s="127"/>
      <c r="F11" s="126"/>
      <c r="G11" s="128"/>
      <c r="H11" s="126"/>
      <c r="I11" s="126"/>
      <c r="J11" s="129"/>
      <c r="K11" s="126"/>
      <c r="L11" s="126"/>
    </row>
    <row r="12" spans="1:12" x14ac:dyDescent="0.35">
      <c r="C12" s="126"/>
      <c r="D12" s="126"/>
      <c r="E12" s="127"/>
      <c r="F12" s="126"/>
      <c r="G12" s="128"/>
      <c r="H12" s="126"/>
      <c r="I12" s="126"/>
      <c r="J12" s="129"/>
      <c r="K12" s="126"/>
      <c r="L12" s="126"/>
    </row>
    <row r="13" spans="1:12" x14ac:dyDescent="0.35">
      <c r="C13" s="126"/>
      <c r="D13" s="126"/>
      <c r="E13" s="127"/>
      <c r="F13" s="126"/>
      <c r="G13" s="128"/>
      <c r="H13" s="126"/>
      <c r="I13" s="126"/>
      <c r="J13" s="129"/>
      <c r="K13" s="126"/>
      <c r="L13" s="126"/>
    </row>
    <row r="14" spans="1:12" x14ac:dyDescent="0.35">
      <c r="C14" s="126"/>
      <c r="D14" s="126"/>
      <c r="E14" s="127"/>
      <c r="F14" s="126"/>
      <c r="G14" s="128"/>
      <c r="H14" s="126"/>
      <c r="I14" s="126"/>
      <c r="J14" s="129"/>
      <c r="K14" s="126"/>
      <c r="L14" s="126"/>
    </row>
    <row r="15" spans="1:12" x14ac:dyDescent="0.35">
      <c r="C15" s="126"/>
      <c r="D15" s="126"/>
      <c r="E15" s="127"/>
      <c r="F15" s="126"/>
      <c r="G15" s="128"/>
      <c r="H15" s="126"/>
      <c r="I15" s="126"/>
      <c r="J15" s="129"/>
      <c r="K15" s="126"/>
      <c r="L15" s="126"/>
    </row>
    <row r="16" spans="1:12" x14ac:dyDescent="0.35">
      <c r="C16" s="126"/>
      <c r="D16" s="126"/>
      <c r="E16" s="127"/>
      <c r="F16" s="132"/>
      <c r="G16" s="128"/>
      <c r="H16" s="126"/>
      <c r="I16" s="126"/>
      <c r="J16" s="129"/>
      <c r="K16" s="126"/>
      <c r="L16" s="126"/>
    </row>
    <row r="17" spans="3:12" x14ac:dyDescent="0.35">
      <c r="C17" s="126"/>
      <c r="D17" s="126"/>
      <c r="E17" s="127"/>
      <c r="F17" s="126"/>
      <c r="G17" s="128"/>
      <c r="H17" s="126"/>
      <c r="I17" s="126"/>
      <c r="J17" s="129"/>
      <c r="K17" s="126"/>
      <c r="L17" s="126"/>
    </row>
    <row r="18" spans="3:12" x14ac:dyDescent="0.35">
      <c r="C18" s="126"/>
      <c r="D18" s="126"/>
      <c r="E18" s="127"/>
      <c r="F18" s="126"/>
      <c r="G18" s="128"/>
      <c r="H18" s="126"/>
      <c r="I18" s="126"/>
      <c r="J18" s="129"/>
      <c r="K18" s="126"/>
      <c r="L18" s="126"/>
    </row>
    <row r="19" spans="3:12" x14ac:dyDescent="0.35">
      <c r="C19" s="133"/>
      <c r="D19" s="134"/>
      <c r="E19" s="135"/>
      <c r="F19" s="133"/>
      <c r="G19" s="135"/>
      <c r="H19" s="134"/>
      <c r="I19" s="126"/>
      <c r="J19" s="129"/>
      <c r="K19" s="126"/>
      <c r="L19" s="126"/>
    </row>
    <row r="20" spans="3:12" x14ac:dyDescent="0.35">
      <c r="C20" s="126"/>
      <c r="D20" s="126"/>
      <c r="E20" s="127"/>
      <c r="F20" s="126"/>
      <c r="G20" s="128"/>
      <c r="H20" s="126"/>
      <c r="I20" s="126"/>
      <c r="J20" s="129"/>
      <c r="K20" s="126"/>
      <c r="L20" s="126"/>
    </row>
    <row r="21" spans="3:12" x14ac:dyDescent="0.35">
      <c r="C21" s="126"/>
      <c r="D21" s="126"/>
      <c r="E21" s="127"/>
      <c r="F21" s="126"/>
      <c r="G21" s="128"/>
      <c r="H21" s="126"/>
      <c r="I21" s="126"/>
      <c r="J21" s="129"/>
      <c r="K21" s="126"/>
      <c r="L21" s="126"/>
    </row>
  </sheetData>
  <sheetProtection algorithmName="SHA-512" hashValue="HB07/bi1zRtURxj/FvOD7wl/9alTDJf64FGqS+hqggyi2R52e517Z7jGATv/arGDXeQ7vksiCNXUbdCNz0sp1g==" saltValue="21jf6X7vKuszs4KNRwemDA==" spinCount="100000" sheet="1" objects="1" scenarios="1" selectLockedCells="1"/>
  <protectedRanges>
    <protectedRange sqref="G6" name="Range1"/>
    <protectedRange sqref="G5" name="Range1_2"/>
  </protectedRanges>
  <mergeCells count="1">
    <mergeCell ref="B7:G7"/>
  </mergeCells>
  <pageMargins left="0.7" right="0.7" top="0.75" bottom="0.75" header="0.3" footer="0.3"/>
  <pageSetup scale="83" orientation="landscape" horizontalDpi="90" verticalDpi="90" r:id="rId1"/>
  <headerFooter>
    <oddHeader>&amp;C&amp;"Gill Sans MT,Bold"&amp;UBack Office System RFP</oddHeader>
    <oddFooter>&amp;L&amp;"Gill Sans MT,Bold"&amp;8&amp;UNorth Carolina Turnpike Authority (NCTA) &amp;C&amp;"Gill Sans MT,Bold"&amp;8&amp;K000000&amp;D&amp;R&amp;"Gill Sans MT,Bold"&amp;8&amp;UPage 8 of 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showRuler="0" zoomScaleNormal="100" zoomScalePageLayoutView="70" workbookViewId="0">
      <selection activeCell="I15" sqref="I15"/>
    </sheetView>
  </sheetViews>
  <sheetFormatPr defaultColWidth="9.140625" defaultRowHeight="17.25" x14ac:dyDescent="0.35"/>
  <cols>
    <col min="1" max="2" width="9.140625" style="124"/>
    <col min="3" max="3" width="28.85546875" style="124" customWidth="1"/>
    <col min="4" max="4" width="40.85546875" style="124" customWidth="1"/>
    <col min="5" max="5" width="11.140625" style="130" customWidth="1"/>
    <col min="6" max="6" width="11" style="124" customWidth="1"/>
    <col min="7" max="7" width="12" style="131" customWidth="1"/>
    <col min="8" max="8" width="16" style="124" bestFit="1" customWidth="1"/>
    <col min="9" max="9" width="9.140625" style="124"/>
    <col min="10" max="10" width="9.140625" style="137"/>
    <col min="11" max="16384" width="9.140625" style="124"/>
  </cols>
  <sheetData>
    <row r="1" spans="1:12" s="98" customFormat="1" x14ac:dyDescent="0.35">
      <c r="A1" s="138"/>
      <c r="B1" s="138"/>
      <c r="C1" s="138"/>
      <c r="D1" s="138"/>
      <c r="E1" s="140"/>
      <c r="F1" s="138"/>
      <c r="G1" s="166"/>
      <c r="H1" s="138"/>
      <c r="J1" s="102"/>
    </row>
    <row r="2" spans="1:12" s="104" customFormat="1" x14ac:dyDescent="0.35">
      <c r="A2" s="141" t="s">
        <v>146</v>
      </c>
      <c r="B2" s="142"/>
      <c r="C2" s="142"/>
      <c r="D2" s="143"/>
      <c r="E2" s="142"/>
      <c r="F2" s="144"/>
      <c r="G2" s="142"/>
      <c r="H2" s="142"/>
      <c r="I2" s="107"/>
    </row>
    <row r="3" spans="1:12" s="104" customFormat="1" x14ac:dyDescent="0.35">
      <c r="A3" s="142"/>
      <c r="B3" s="142"/>
      <c r="C3" s="172"/>
      <c r="D3" s="173"/>
      <c r="E3" s="174"/>
      <c r="F3" s="174"/>
      <c r="G3" s="176"/>
      <c r="H3" s="173"/>
      <c r="I3" s="168"/>
      <c r="J3" s="107"/>
    </row>
    <row r="4" spans="1:12" s="105" customFormat="1" ht="18" thickBot="1" x14ac:dyDescent="0.4">
      <c r="A4" s="143"/>
      <c r="B4" s="146" t="s">
        <v>11</v>
      </c>
      <c r="C4" s="147" t="s">
        <v>0</v>
      </c>
      <c r="D4" s="148" t="s">
        <v>1</v>
      </c>
      <c r="E4" s="148" t="s">
        <v>2</v>
      </c>
      <c r="F4" s="148" t="s">
        <v>3</v>
      </c>
      <c r="G4" s="167" t="s">
        <v>9</v>
      </c>
      <c r="H4" s="148" t="s">
        <v>4</v>
      </c>
      <c r="I4" s="169"/>
    </row>
    <row r="5" spans="1:12" s="110" customFormat="1" ht="135" x14ac:dyDescent="0.35">
      <c r="A5" s="149"/>
      <c r="B5" s="175" t="s">
        <v>147</v>
      </c>
      <c r="C5" s="151" t="s">
        <v>67</v>
      </c>
      <c r="D5" s="152" t="s">
        <v>161</v>
      </c>
      <c r="E5" s="153" t="s">
        <v>7</v>
      </c>
      <c r="F5" s="154">
        <v>36</v>
      </c>
      <c r="G5" s="111"/>
      <c r="H5" s="160">
        <f t="shared" ref="H5:H6" si="0" xml:space="preserve">  G5*F5</f>
        <v>0</v>
      </c>
      <c r="J5" s="112"/>
    </row>
    <row r="6" spans="1:12" s="110" customFormat="1" ht="90" x14ac:dyDescent="0.35">
      <c r="A6" s="149"/>
      <c r="B6" s="155" t="s">
        <v>79</v>
      </c>
      <c r="C6" s="156" t="s">
        <v>80</v>
      </c>
      <c r="D6" s="157" t="s">
        <v>162</v>
      </c>
      <c r="E6" s="158" t="s">
        <v>7</v>
      </c>
      <c r="F6" s="159">
        <v>36</v>
      </c>
      <c r="G6" s="113"/>
      <c r="H6" s="161">
        <f t="shared" si="0"/>
        <v>0</v>
      </c>
      <c r="J6" s="112"/>
    </row>
    <row r="7" spans="1:12" s="114" customFormat="1" ht="18" customHeight="1" thickBot="1" x14ac:dyDescent="0.4">
      <c r="B7" s="178" t="s">
        <v>148</v>
      </c>
      <c r="C7" s="179"/>
      <c r="D7" s="179"/>
      <c r="E7" s="179"/>
      <c r="F7" s="179"/>
      <c r="G7" s="180"/>
      <c r="H7" s="177">
        <f>SUM(H5:H6)</f>
        <v>0</v>
      </c>
      <c r="J7" s="115"/>
    </row>
    <row r="8" spans="1:12" x14ac:dyDescent="0.35">
      <c r="C8" s="136"/>
    </row>
    <row r="9" spans="1:12" s="116" customFormat="1" x14ac:dyDescent="0.35">
      <c r="B9" s="117"/>
      <c r="C9" s="170"/>
      <c r="D9" s="122"/>
      <c r="E9" s="171"/>
      <c r="F9" s="122"/>
      <c r="G9" s="120"/>
      <c r="H9" s="121"/>
      <c r="I9" s="122"/>
      <c r="J9" s="123"/>
      <c r="K9" s="122"/>
      <c r="L9" s="122"/>
    </row>
    <row r="10" spans="1:12" x14ac:dyDescent="0.35">
      <c r="C10" s="126"/>
      <c r="D10" s="126"/>
      <c r="E10" s="127"/>
      <c r="F10" s="126"/>
      <c r="G10" s="128"/>
      <c r="H10" s="126"/>
      <c r="I10" s="126"/>
      <c r="J10" s="129"/>
      <c r="K10" s="126"/>
      <c r="L10" s="126"/>
    </row>
    <row r="11" spans="1:12" x14ac:dyDescent="0.35">
      <c r="C11" s="126"/>
      <c r="D11" s="126"/>
      <c r="E11" s="127"/>
      <c r="F11" s="126"/>
      <c r="G11" s="128"/>
      <c r="H11" s="126"/>
      <c r="I11" s="126"/>
      <c r="J11" s="129"/>
      <c r="K11" s="126"/>
      <c r="L11" s="126"/>
    </row>
    <row r="12" spans="1:12" x14ac:dyDescent="0.35">
      <c r="C12" s="126"/>
      <c r="D12" s="126"/>
      <c r="E12" s="127"/>
      <c r="F12" s="126"/>
      <c r="G12" s="128"/>
      <c r="H12" s="126"/>
      <c r="I12" s="126"/>
      <c r="J12" s="129"/>
      <c r="K12" s="126"/>
      <c r="L12" s="126"/>
    </row>
    <row r="13" spans="1:12" x14ac:dyDescent="0.35">
      <c r="C13" s="126"/>
      <c r="D13" s="126"/>
      <c r="E13" s="127"/>
      <c r="F13" s="126"/>
      <c r="G13" s="128"/>
      <c r="H13" s="126"/>
      <c r="I13" s="126"/>
      <c r="J13" s="129"/>
      <c r="K13" s="126"/>
      <c r="L13" s="126"/>
    </row>
    <row r="14" spans="1:12" x14ac:dyDescent="0.35">
      <c r="C14" s="126"/>
      <c r="D14" s="126"/>
      <c r="E14" s="127"/>
      <c r="F14" s="126"/>
      <c r="G14" s="128"/>
      <c r="H14" s="126"/>
      <c r="I14" s="126"/>
      <c r="J14" s="129"/>
      <c r="K14" s="126"/>
      <c r="L14" s="126"/>
    </row>
    <row r="15" spans="1:12" x14ac:dyDescent="0.35">
      <c r="C15" s="126"/>
      <c r="D15" s="126"/>
      <c r="E15" s="127"/>
      <c r="F15" s="126"/>
      <c r="G15" s="128"/>
      <c r="H15" s="126"/>
      <c r="I15" s="126"/>
      <c r="J15" s="129"/>
      <c r="K15" s="126"/>
      <c r="L15" s="126"/>
    </row>
    <row r="16" spans="1:12" x14ac:dyDescent="0.35">
      <c r="C16" s="126"/>
      <c r="D16" s="126"/>
      <c r="E16" s="127"/>
      <c r="F16" s="132"/>
      <c r="G16" s="128"/>
      <c r="H16" s="126"/>
      <c r="I16" s="126"/>
      <c r="J16" s="129"/>
      <c r="K16" s="126"/>
      <c r="L16" s="126"/>
    </row>
    <row r="17" spans="3:12" x14ac:dyDescent="0.35">
      <c r="C17" s="126"/>
      <c r="D17" s="126"/>
      <c r="E17" s="127"/>
      <c r="F17" s="126"/>
      <c r="G17" s="128"/>
      <c r="H17" s="126"/>
      <c r="I17" s="126"/>
      <c r="J17" s="129"/>
      <c r="K17" s="126"/>
      <c r="L17" s="126"/>
    </row>
    <row r="18" spans="3:12" x14ac:dyDescent="0.35">
      <c r="C18" s="126"/>
      <c r="D18" s="126"/>
      <c r="E18" s="127"/>
      <c r="F18" s="126"/>
      <c r="G18" s="128"/>
      <c r="H18" s="126"/>
      <c r="I18" s="126"/>
      <c r="J18" s="129"/>
      <c r="K18" s="126"/>
      <c r="L18" s="126"/>
    </row>
    <row r="19" spans="3:12" x14ac:dyDescent="0.35">
      <c r="C19" s="133"/>
      <c r="D19" s="134"/>
      <c r="E19" s="135"/>
      <c r="F19" s="133"/>
      <c r="G19" s="135"/>
      <c r="H19" s="134"/>
      <c r="I19" s="126"/>
      <c r="J19" s="129"/>
      <c r="K19" s="126"/>
      <c r="L19" s="126"/>
    </row>
    <row r="20" spans="3:12" x14ac:dyDescent="0.35">
      <c r="C20" s="126"/>
      <c r="D20" s="126"/>
      <c r="E20" s="127"/>
      <c r="F20" s="126"/>
      <c r="G20" s="128"/>
      <c r="H20" s="126"/>
      <c r="I20" s="126"/>
      <c r="J20" s="129"/>
      <c r="K20" s="126"/>
      <c r="L20" s="126"/>
    </row>
    <row r="21" spans="3:12" x14ac:dyDescent="0.35">
      <c r="C21" s="126"/>
      <c r="D21" s="126"/>
      <c r="E21" s="127"/>
      <c r="F21" s="126"/>
      <c r="G21" s="128"/>
      <c r="H21" s="126"/>
      <c r="I21" s="126"/>
      <c r="J21" s="129"/>
      <c r="K21" s="126"/>
      <c r="L21" s="126"/>
    </row>
  </sheetData>
  <sheetProtection algorithmName="SHA-512" hashValue="cMoLsMP01B8UXv7GKGeSGyWnbnEIKpF41UBod+bPPeSatoKD9y1bho17SnXGlwLB7bQ/gkUSACWqH2j9vOp3Cg==" saltValue="5uq7JCOMDFNWwLCSCdfk/Q==" spinCount="100000" sheet="1" objects="1" scenarios="1" selectLockedCells="1"/>
  <protectedRanges>
    <protectedRange sqref="G6" name="Range1"/>
    <protectedRange sqref="G5" name="Range1_2"/>
  </protectedRanges>
  <mergeCells count="1">
    <mergeCell ref="B7:G7"/>
  </mergeCells>
  <pageMargins left="0.7" right="0.7" top="0.75" bottom="0.75" header="0.3" footer="0.3"/>
  <pageSetup scale="83" orientation="landscape" horizontalDpi="90" verticalDpi="90" r:id="rId1"/>
  <headerFooter>
    <oddHeader>&amp;C&amp;"Gill Sans MT,Bold"&amp;UBack Office System RFP</oddHeader>
    <oddFooter>&amp;L&amp;"Gill Sans MT,Bold"&amp;8&amp;UNorth Carolina Turnpike Authority (NCTA) &amp;C&amp;"Gill Sans MT,Bold"&amp;8&amp;K000000&amp;D&amp;R&amp;"Gill Sans MT,Bold"&amp;8&amp;UPage 9 of 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Type_x0020_of_x0020_Document xmlns="b53b63e5-77a1-43cd-8f8e-c7f49c4831bd">Exhibits</Type_x0020_of_x0020_Document>
    <URL xmlns="http://schemas.microsoft.com/sharepoint/v3">
      <Url xsi:nil="true"/>
      <Description xsi:nil="true"/>
    </URL>
    <Procurement_x0020_Name xmlns="b53b63e5-77a1-43cd-8f8e-c7f49c4831bd">Back Office System</Procurement_x0020_Name>
    <_dlc_DocId xmlns="16f00c2e-ac5c-418b-9f13-a0771dbd417d">CONNECT-1518870219-136</_dlc_DocId>
    <_dlc_DocIdUrl xmlns="16f00c2e-ac5c-418b-9f13-a0771dbd417d">
      <Url>https://connect.ncdot.gov/business/Turnpike/_layouts/15/DocIdRedir.aspx?ID=CONNECT-1518870219-136</Url>
      <Description>CONNECT-1518870219-136</Description>
    </_dlc_DocIdUrl>
  </documentManagement>
</p:properties>
</file>

<file path=customXml/item4.xml><?xml version="1.0" encoding="utf-8"?>
<?mso-contentType ?>
<SharedContentType xmlns="Microsoft.SharePoint.Taxonomy.ContentTypeSync" SourceId="7ef604a7-ebc4-47af-96e9-7f1ad444f50a" ContentTypeId="0x0101" PreviousValue="false"/>
</file>

<file path=customXml/item5.xml><?xml version="1.0" encoding="utf-8"?>
<ct:contentTypeSchema xmlns:ct="http://schemas.microsoft.com/office/2006/metadata/contentType" xmlns:ma="http://schemas.microsoft.com/office/2006/metadata/properties/metaAttributes" ct:_="" ma:_="" ma:contentTypeName="Document" ma:contentTypeID="0x01010054BD6FB9E9A72C4F99177F859EE5BB3F" ma:contentTypeVersion="24" ma:contentTypeDescription="Create a new document." ma:contentTypeScope="" ma:versionID="f549082b5e1de405e0b18c83ca9eb6db">
  <xsd:schema xmlns:xsd="http://www.w3.org/2001/XMLSchema" xmlns:xs="http://www.w3.org/2001/XMLSchema" xmlns:p="http://schemas.microsoft.com/office/2006/metadata/properties" xmlns:ns1="http://schemas.microsoft.com/sharepoint/v3" xmlns:ns2="b53b63e5-77a1-43cd-8f8e-c7f49c4831bd" xmlns:ns3="16f00c2e-ac5c-418b-9f13-a0771dbd417d" targetNamespace="http://schemas.microsoft.com/office/2006/metadata/properties" ma:root="true" ma:fieldsID="d6279048b7e7a587a6dfbdb381a2f42f" ns1:_="" ns2:_="" ns3:_="">
    <xsd:import namespace="http://schemas.microsoft.com/sharepoint/v3"/>
    <xsd:import namespace="b53b63e5-77a1-43cd-8f8e-c7f49c4831bd"/>
    <xsd:import namespace="16f00c2e-ac5c-418b-9f13-a0771dbd417d"/>
    <xsd:element name="properties">
      <xsd:complexType>
        <xsd:sequence>
          <xsd:element name="documentManagement">
            <xsd:complexType>
              <xsd:all>
                <xsd:element ref="ns2:Procurement_x0020_Name"/>
                <xsd:element ref="ns2:Type_x0020_of_x0020_Document"/>
                <xsd:element ref="ns3:_dlc_DocId" minOccurs="0"/>
                <xsd:element ref="ns3:_dlc_DocIdUrl" minOccurs="0"/>
                <xsd:element ref="ns3:_dlc_DocIdPersistId" minOccurs="0"/>
                <xsd:element ref="ns1:UR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3"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3b63e5-77a1-43cd-8f8e-c7f49c4831bd" elementFormDefault="qualified">
    <xsd:import namespace="http://schemas.microsoft.com/office/2006/documentManagement/types"/>
    <xsd:import namespace="http://schemas.microsoft.com/office/infopath/2007/PartnerControls"/>
    <xsd:element name="Procurement_x0020_Name" ma:index="8" ma:displayName="Procurement Name" ma:format="Dropdown" ma:internalName="Procurement_x0020_Name">
      <xsd:simpleType>
        <xsd:restriction base="dms:Choice">
          <xsd:enumeration value="AVI Readers and Transponders"/>
          <xsd:enumeration value="Back Office System"/>
          <xsd:enumeration value="Customer Service Operations"/>
          <xsd:enumeration value="HOV Declaration Application"/>
          <xsd:enumeration value="Roadside Toll Collection System"/>
          <xsd:enumeration value="Roadside Toll Collection System 2017"/>
          <xsd:enumeration value="E-ZPass Transponder"/>
          <xsd:enumeration value="I-485 Express Lanes RTCS"/>
          <xsd:enumeration value="E-ZPass Next Generation ETC Equipment and Services"/>
          <xsd:enumeration value="Wrong Way Driver RFI"/>
          <xsd:enumeration value="Statewide Roadside Toll Collection System"/>
          <xsd:enumeration value="WWDDNS"/>
          <xsd:enumeration value="Transponder Management &amp; Fulfillment"/>
        </xsd:restriction>
      </xsd:simpleType>
    </xsd:element>
    <xsd:element name="Type_x0020_of_x0020_Document" ma:index="9" ma:displayName="Type of Document" ma:description="This will be what tab the document will go under." ma:format="Dropdown" ma:internalName="Type_x0020_of_x0020_Document">
      <xsd:simpleType>
        <xsd:restriction base="dms:Choice">
          <xsd:enumeration value="RFP &amp; Addendums"/>
          <xsd:enumeration value="Exhibits"/>
          <xsd:enumeration value="Appendices"/>
          <xsd:enumeration value="Attachments"/>
          <xsd:enumeration value="Other Documents"/>
        </xsd:restrict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B421E5-691E-4F10-80BD-B0BD40A38A8F}"/>
</file>

<file path=customXml/itemProps2.xml><?xml version="1.0" encoding="utf-8"?>
<ds:datastoreItem xmlns:ds="http://schemas.openxmlformats.org/officeDocument/2006/customXml" ds:itemID="{723ABC2A-A48B-41D7-8744-20AB7A322D1C}"/>
</file>

<file path=customXml/itemProps3.xml><?xml version="1.0" encoding="utf-8"?>
<ds:datastoreItem xmlns:ds="http://schemas.openxmlformats.org/officeDocument/2006/customXml" ds:itemID="{BAE485CE-2662-481D-8FDA-1024763438F7}"/>
</file>

<file path=customXml/itemProps4.xml><?xml version="1.0" encoding="utf-8"?>
<ds:datastoreItem xmlns:ds="http://schemas.openxmlformats.org/officeDocument/2006/customXml" ds:itemID="{BACD4B85-17AD-4A29-9784-DD16FB014D81}"/>
</file>

<file path=customXml/itemProps5.xml><?xml version="1.0" encoding="utf-8"?>
<ds:datastoreItem xmlns:ds="http://schemas.openxmlformats.org/officeDocument/2006/customXml" ds:itemID="{9691D1D7-A53B-4CA6-A743-9D5A6A09EE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Instructions</vt:lpstr>
      <vt:lpstr>Summary</vt:lpstr>
      <vt:lpstr>Program Mgmt</vt:lpstr>
      <vt:lpstr>Pass Through Costs</vt:lpstr>
      <vt:lpstr>Back Office System</vt:lpstr>
      <vt:lpstr>O&amp;M years 1-3</vt:lpstr>
      <vt:lpstr>O&amp;M years 4-5</vt:lpstr>
      <vt:lpstr>O&amp;M years 6-8</vt:lpstr>
      <vt:lpstr>O&amp;M years 9-11</vt:lpstr>
      <vt:lpstr>Labor Rates - Years 0-3</vt:lpstr>
      <vt:lpstr>Labor Rates - Years 4-5</vt:lpstr>
      <vt:lpstr>Labor Rates - Years 6-8</vt:lpstr>
      <vt:lpstr>Labor Rates - Years 9-11</vt:lpstr>
      <vt:lpstr>'Back Office System'!Print_Area</vt:lpstr>
      <vt:lpstr>Instructions!Print_Area</vt:lpstr>
      <vt:lpstr>'Labor Rates - Years 0-3'!Print_Area</vt:lpstr>
      <vt:lpstr>'Labor Rates - Years 4-5'!Print_Area</vt:lpstr>
      <vt:lpstr>'Labor Rates - Years 6-8'!Print_Area</vt:lpstr>
      <vt:lpstr>'Labor Rates - Years 9-11'!Print_Area</vt:lpstr>
      <vt:lpstr>'O&amp;M years 1-3'!Print_Area</vt:lpstr>
      <vt:lpstr>'O&amp;M years 4-5'!Print_Area</vt:lpstr>
      <vt:lpstr>'O&amp;M years 6-8'!Print_Area</vt:lpstr>
      <vt:lpstr>'O&amp;M years 9-11'!Print_Area</vt:lpstr>
      <vt:lpstr>'Pass Through Costs'!Print_Area</vt:lpstr>
      <vt:lpstr>'Program Mgmt'!Print_Area</vt:lpstr>
      <vt:lpstr>Summary!Print_Area</vt:lpstr>
    </vt:vector>
  </TitlesOfParts>
  <Company>RS&amp;H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C</dc:title>
  <dc:creator>Kevin.Palmer@rsandh.com</dc:creator>
  <cp:lastModifiedBy>Hicks, Mark</cp:lastModifiedBy>
  <cp:lastPrinted>2018-03-15T15:24:46Z</cp:lastPrinted>
  <dcterms:created xsi:type="dcterms:W3CDTF">2016-08-24T13:23:14Z</dcterms:created>
  <dcterms:modified xsi:type="dcterms:W3CDTF">2018-03-30T17:05:44Z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0x01010054BD6FB9E9A72C4F99177F859EE5BB3F</vt:lpwstr>
  </property>
  <property fmtid="{D5CDD505-2E9C-101B-9397-08002B2CF9AE}" pid="3" name="_dlc_DocIdItemGuid">
    <vt:lpwstr>d6c555d5-0cb0-4039-ab87-2ec29d5065ec</vt:lpwstr>
  </property>
  <property fmtid="{D5CDD505-2E9C-101B-9397-08002B2CF9AE}" pid="4" name="Order">
    <vt:r8>13600</vt:r8>
  </property>
</Properties>
</file>