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fleischer\Documents\HNTB\NCTA Ops\Addendums\Addendum 5\"/>
    </mc:Choice>
  </mc:AlternateContent>
  <xr:revisionPtr revIDLastSave="0" documentId="13_ncr:1_{6E6BE24C-8264-468D-8C60-742A48EF2854}" xr6:coauthVersionLast="36" xr6:coauthVersionMax="43" xr10:uidLastSave="{00000000-0000-0000-0000-000000000000}"/>
  <bookViews>
    <workbookView xWindow="-108" yWindow="-108" windowWidth="23256" windowHeight="12576" tabRatio="897" xr2:uid="{00000000-000D-0000-FFFF-FFFF00000000}"/>
  </bookViews>
  <sheets>
    <sheet name="A - Instructions" sheetId="3" r:id="rId1"/>
    <sheet name="B - Ops Implementation Phase" sheetId="2" r:id="rId2"/>
    <sheet name="C - Ongoing Ops - Fixed Fees" sheetId="1" r:id="rId3"/>
    <sheet name="D - Ongoing Ops - Per Unit " sheetId="5" r:id="rId4"/>
    <sheet name="E - Ongoing Ops - Dept. Staff" sheetId="9" r:id="rId5"/>
    <sheet name="F - Ongoing Ops-All Staff Hrly" sheetId="4" r:id="rId6"/>
    <sheet name="G - Annual Escalation" sheetId="8" r:id="rId7"/>
  </sheets>
  <definedNames>
    <definedName name="_xlnm.Print_Titles" localSheetId="0">'A - Instructions'!$1:$1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 i="8" l="1"/>
  <c r="C10" i="2" l="1"/>
  <c r="C37" i="2" l="1"/>
  <c r="C33" i="2"/>
  <c r="C32" i="2"/>
  <c r="C31" i="2"/>
  <c r="C23" i="2" l="1"/>
  <c r="C25" i="2" s="1"/>
  <c r="C24" i="2" l="1"/>
  <c r="H9" i="8"/>
  <c r="H4" i="8" l="1"/>
  <c r="H5" i="8"/>
  <c r="H3" i="8"/>
  <c r="B37" i="1"/>
  <c r="B31" i="1"/>
  <c r="B25" i="1"/>
  <c r="B19" i="1"/>
  <c r="B11" i="1"/>
  <c r="B39" i="1" l="1"/>
  <c r="C39" i="2"/>
</calcChain>
</file>

<file path=xl/sharedStrings.xml><?xml version="1.0" encoding="utf-8"?>
<sst xmlns="http://schemas.openxmlformats.org/spreadsheetml/2006/main" count="238" uniqueCount="213">
  <si>
    <t>Project Manager</t>
  </si>
  <si>
    <t>Customer Service Manager</t>
  </si>
  <si>
    <t>Production Manager</t>
  </si>
  <si>
    <t>Quality &amp; Training Manager</t>
  </si>
  <si>
    <t>Finance Manager</t>
  </si>
  <si>
    <t>Unit Price</t>
  </si>
  <si>
    <t>Price per Transponder Order Fulfilled (not per transponder)</t>
  </si>
  <si>
    <t>Notes</t>
  </si>
  <si>
    <t>Project Management Plan</t>
  </si>
  <si>
    <t>Standard Operating Procedures</t>
  </si>
  <si>
    <t>Staffing and Training Plan</t>
  </si>
  <si>
    <t>Quality Management Plan</t>
  </si>
  <si>
    <t>Continuous Improvement Program Plan</t>
  </si>
  <si>
    <t>Staff Training Complete</t>
  </si>
  <si>
    <t>Operational Readiness</t>
  </si>
  <si>
    <t>Morrisville Customer Service Center</t>
  </si>
  <si>
    <t>Monroe Customer Service Center</t>
  </si>
  <si>
    <t>Charlotte Customer Service Center</t>
  </si>
  <si>
    <t>Financial Management</t>
  </si>
  <si>
    <t>Quality Management</t>
  </si>
  <si>
    <t>Item #</t>
  </si>
  <si>
    <t>Price per Call Center Productive Hour</t>
  </si>
  <si>
    <t>Business Operations Continuity / Disaster Recovery Plan</t>
  </si>
  <si>
    <t>Project Communications Plan</t>
  </si>
  <si>
    <t xml:space="preserve">   NC Quick Pass &amp; NC Ferry Customer Service Operations Plan</t>
  </si>
  <si>
    <t>Project Implementation Schedule</t>
  </si>
  <si>
    <t>Access Control Matrix</t>
  </si>
  <si>
    <t>Annual Cost</t>
  </si>
  <si>
    <t>Projected Monthly Volume</t>
  </si>
  <si>
    <t>Marketing and Communications Manager</t>
  </si>
  <si>
    <t>Call Center CSR I</t>
  </si>
  <si>
    <t>Call Center CSR II</t>
  </si>
  <si>
    <t>Call Center Supervisor I</t>
  </si>
  <si>
    <t>Call Center Supervisor II</t>
  </si>
  <si>
    <t>Call Center Team Lead I</t>
  </si>
  <si>
    <t>Call Center Specialist II</t>
  </si>
  <si>
    <t>Production Supervisor I</t>
  </si>
  <si>
    <t>Production Supervisor II</t>
  </si>
  <si>
    <t>Production Team Lead I</t>
  </si>
  <si>
    <t>Production Team Lead II</t>
  </si>
  <si>
    <t>Production Specialist II</t>
  </si>
  <si>
    <t>Production CSR I</t>
  </si>
  <si>
    <t>Production CSR II</t>
  </si>
  <si>
    <t>Financial Management Function</t>
  </si>
  <si>
    <t>Quality Management Function</t>
  </si>
  <si>
    <t>Fulfillment</t>
  </si>
  <si>
    <t>Production Specialist I</t>
  </si>
  <si>
    <t>Projected Monthly Hours</t>
  </si>
  <si>
    <t>1 - 6,000</t>
  </si>
  <si>
    <t>Facility Management Plan</t>
  </si>
  <si>
    <t>Call Center Specialist I</t>
  </si>
  <si>
    <t>Quality Reviews</t>
  </si>
  <si>
    <t>Operations Implementation Phase</t>
  </si>
  <si>
    <t>Transition Plan and Transition Schedule</t>
  </si>
  <si>
    <t>Unit Price per Customer</t>
  </si>
  <si>
    <t>70,001 - 90,000</t>
  </si>
  <si>
    <t xml:space="preserve">Price per Outgoing Mail Item (per Requirement #204) where Quality Review was Performed 
</t>
  </si>
  <si>
    <t>Succession Project Manager</t>
  </si>
  <si>
    <t>Specialty Account Management Specialist I</t>
  </si>
  <si>
    <t>Specialty Account Management Specialist II</t>
  </si>
  <si>
    <t>Annual Escalation</t>
  </si>
  <si>
    <t>Key Personnel</t>
  </si>
  <si>
    <t xml:space="preserve">Unit Price </t>
  </si>
  <si>
    <t>Total Operations Implementation Phase Price</t>
  </si>
  <si>
    <t>Call Center</t>
  </si>
  <si>
    <t>Web and Correspondence Case</t>
  </si>
  <si>
    <t>Price per Web and Correspondence Case 
(from receipt to close-out and includes Level 2 Customer Service)</t>
  </si>
  <si>
    <t>Percentage</t>
  </si>
  <si>
    <t>Enter in the form of a decimal</t>
  </si>
  <si>
    <t xml:space="preserve">1. Cells highlighted in yellow will change to blue when a valid value is entered. </t>
  </si>
  <si>
    <t>Customer Care Escalation Specialist</t>
  </si>
  <si>
    <t>Example:</t>
  </si>
  <si>
    <t>Overtime Rate (% of Straight hourly rate)</t>
  </si>
  <si>
    <t>Holiday Rate (% of Straight hourly rate)</t>
  </si>
  <si>
    <t>2.  Holiday Rate not applicable to Ferry Reservations work</t>
  </si>
  <si>
    <t>Note:</t>
  </si>
  <si>
    <t xml:space="preserve">1.  Cells highlighted in yellow will change to blue when a valid value is entered. </t>
  </si>
  <si>
    <t>Item Description and  Payment Milestone</t>
  </si>
  <si>
    <t>Milestone Payment</t>
  </si>
  <si>
    <t>4.  In addition to the NCTA-specified staff roles (Note #3), Proposers are required to supplement this list so that all non-managerial roles subject to hourly rates shown on their Organization Chart are represented here with a pricing value.</t>
  </si>
  <si>
    <t>Remote/Work-From-Home Call Center Agents</t>
  </si>
  <si>
    <t>Training Materials</t>
  </si>
  <si>
    <t>CSC Facility Staffing &amp; Operation</t>
  </si>
  <si>
    <t>CSC Walk-in Customer</t>
  </si>
  <si>
    <t>Financial Analyst</t>
  </si>
  <si>
    <t>Call Center Team Lead II</t>
  </si>
  <si>
    <t>1.  Cells in yellow will change from yellow to blue if a valid value is entered.</t>
  </si>
  <si>
    <t>Operations Program Establishment:</t>
  </si>
  <si>
    <t>Initial Training:</t>
  </si>
  <si>
    <t>60% Paid Upon NCTA Approval of Training Materials</t>
  </si>
  <si>
    <t xml:space="preserve">50% Paid Upon NCTA Approval of All of the Above Documents </t>
  </si>
  <si>
    <t>1 - 80,000</t>
  </si>
  <si>
    <t>80,001 - 100,000</t>
  </si>
  <si>
    <t>120,001+</t>
  </si>
  <si>
    <t>100,001 - 120,000</t>
  </si>
  <si>
    <t>1 - 70,000</t>
  </si>
  <si>
    <t>90,001 - 110,000</t>
  </si>
  <si>
    <t>110,001+</t>
  </si>
  <si>
    <t>6,001 - 9,000</t>
  </si>
  <si>
    <t>9,001 - 12,000</t>
  </si>
  <si>
    <t>12,001 +</t>
  </si>
  <si>
    <t xml:space="preserve">Project Management Planning: </t>
  </si>
  <si>
    <t>Total Project Management Planning Price:</t>
  </si>
  <si>
    <t>Total Operations Program Establishment Price:</t>
  </si>
  <si>
    <t>Department / Function</t>
  </si>
  <si>
    <t>Cell Reference</t>
  </si>
  <si>
    <t>C9</t>
  </si>
  <si>
    <t>C13 - C22</t>
  </si>
  <si>
    <t>C30</t>
  </si>
  <si>
    <t>Definition / Instructions</t>
  </si>
  <si>
    <t>Tab / Title</t>
  </si>
  <si>
    <t>For this phase of the Project, the Proposer is to provide a lump sum price that shall include ALL tasks, work, labor and supervision, Contractor-required materials and equipment, and all initial training required from NTP up to Go-Live.  For ease of comparison between Proposers, four separate sub-tasks prices shall be provided by proposers as follows:</t>
  </si>
  <si>
    <t>C36</t>
  </si>
  <si>
    <t>Operations Program Establishment</t>
  </si>
  <si>
    <t>Initial Training</t>
  </si>
  <si>
    <t>Project Management Planning</t>
  </si>
  <si>
    <t xml:space="preserve">Enter a price that includes all work, tasks, materials, and labor required to complete the Project Implementation Schedule and the Management Plan.  Documents must receive NCTA approval in order to be considered complete.  </t>
  </si>
  <si>
    <t>Enter a price that includes all work, tasks, materials, and labor required to complete the initial training of all staff prior to Go-Live.  Completion of Training is demonstrated by the Contractor that, at Go-Live, all staff and management have been fully trained in all aspects of Operation as required by the approved Training Plan and in accordance with the NC QUICK PASS® AND NC FERRY CUSTOMER SERVICE OPERATIONS RFP and addendums thereto.</t>
  </si>
  <si>
    <t>Call Center Productive Hour</t>
  </si>
  <si>
    <t>Hourly Rates</t>
  </si>
  <si>
    <t>4.  NCTA Approval of documents and plans are defined as NCTA final acceptance of the specified plans, manuals, and documents as described in the RFP.</t>
  </si>
  <si>
    <t>2.  Cells in shaded light green on the following tabs are formulas and are locked.  No Proposer input is required.</t>
  </si>
  <si>
    <t>1.  Cells shaded in Yellow on the following tabs require Proposer input.  When a valid value has been input, the cell will be shaded blue.</t>
  </si>
  <si>
    <t>Provide an annual price for each of the six Key Personnel positions as outlined in the RFP.  Position tasks and responsibilities are as described in the RFP.  Commencement of these fees will begin upon Go-Live.</t>
  </si>
  <si>
    <t>Provide an annual price for all labor and tasks, with the exclusion of the Quality and Training Manager, and exclusion of the unit pricing related to QA sampling of outgoing mail (requirement #204), required to administer all quality assurance functions and quality control for the entire operation in accordance with the approved Quality Management Plan (QMP).  This includes review and update of all Standard Operating Procedures (SOP), phone monitoring, reporting on monthly quality tests, QA of project documentation, plans, and any submittal to NCTA, and other areas identified in the QMP.</t>
  </si>
  <si>
    <t>Provide an annual price for all labor and tasks, with the exclusion of the Finance Manager, required to properly handle the financial requirements for this project in accordance with Contract and the approved SOPs.  These include all tasks associated with: external and internal audits; all Facility Management items; administration of all Pass-Through items (obtaining approval, ordering, tracking receipt, and invoicing of items to NCTA); all accounting and financial reporting; interoperability settlements; coordination with NCTA and NCDOT Finance; processing of refunds, NSF, and chargebacks; budgeting and forecasting; period close-outs; financial analysis; financial reconciliations, and; all other financial functions not covered in other price categories.</t>
  </si>
  <si>
    <t>Training Program Cost</t>
  </si>
  <si>
    <t>Training Program</t>
  </si>
  <si>
    <t>Provide an annual price for all labor, materials, and tasks during Ongoing Operations (and not during the Operations Implementation Phase), with the exclusion of the Quality and Training Manager, required to administer and conduct the overall training program in accordance with the approved Training Plan.  This shall include new-hire training, refresher training, and any certifications for the operation.   NCTA expects and emphasizes staff quality, however NCTA also expects efficiency, and cost control.  The approach to training and the associated training price should reflect innovation, address the necessary requirements for success, serve as a sustained model benefitting both NCTA and the Contractor, and require minimal oversight by NCTA.</t>
  </si>
  <si>
    <t>Provide a price per walk-in customer in excess of 120 walk-in customers per day at each CSC location that utilize the CSC window.</t>
  </si>
  <si>
    <t>B4</t>
  </si>
  <si>
    <t>C7 and C8</t>
  </si>
  <si>
    <t>3.  For payment milestone purposes, 'Commencement of Activities' is defined as tangible Contractor efforts demonstrating work has begun on the required activities.</t>
  </si>
  <si>
    <t>C11 - C14</t>
  </si>
  <si>
    <t>Provide a price to process web and correspondence items.  A unit price will be the same for processing: customer emails, web correspondence, mail correspondence (may include payments), Web Chat, lockbox exception payments, Level 2 assignments, DMV Hold/Release not processed by BOS, Collections actions not processed by BOS,  and all other items not covered under other price categories.  Price per unit covers all costs of labor and supervision.</t>
  </si>
  <si>
    <t>C17 - C20</t>
  </si>
  <si>
    <t>C23 - C26</t>
  </si>
  <si>
    <t>Provide a price to process a customer account transponder fulfillment request, regardless of the number of transponders to be fulfilled per request.  This price item covers all labor and supervision costs but does not include postage, packaging material, or approved third-party mail expediters.</t>
  </si>
  <si>
    <t>Proposer shall provide an annual escalation rate for each year of the base Contract.  Annual escalation applies to all Ongoing Operations Fixed Fees, Per Unit Prices, and Staff Hourly Rates.  Each escalation is based on the previous year.  For example, 1% increase from year one to year two, 1% increase from year two to year three, etc… .</t>
  </si>
  <si>
    <t>G3 - G6</t>
  </si>
  <si>
    <t xml:space="preserve">Customer outreach and specialized customer care for escalated issue resolution  </t>
  </si>
  <si>
    <t>Comparable Proposer Staff Position Name</t>
  </si>
  <si>
    <t>NCTA Staff Position/Classification Name</t>
  </si>
  <si>
    <t>Use as many rows as necessary to develop Proposer's COMPLETE Staff Listing</t>
  </si>
  <si>
    <t>PART B</t>
  </si>
  <si>
    <t>PART A</t>
  </si>
  <si>
    <t>3.  The staff positions listed by NCTA (green shaded cells) are staff roles that must be priced by the Proposers.  Proposers may have other names for these roles.  If so, Please provide the comparable staff role name that corresponds to Proposer's Organizational Chart.</t>
  </si>
  <si>
    <t xml:space="preserve">Columns C, D, and E, as applicable </t>
  </si>
  <si>
    <t>Commercial, Fleet, First Responder, and Transit Account Administration (per Part III, Section 4.3.2 of the RFP).</t>
  </si>
  <si>
    <t>Instruction Notes:</t>
  </si>
  <si>
    <t>Live / remote sign-ups, marketing, special event attendance</t>
  </si>
  <si>
    <t>Up to 12,000</t>
  </si>
  <si>
    <r>
      <rPr>
        <b/>
        <sz val="11"/>
        <color theme="1"/>
        <rFont val="Calibri"/>
        <family val="2"/>
        <scheme val="minor"/>
      </rPr>
      <t>Part A -</t>
    </r>
    <r>
      <rPr>
        <sz val="11"/>
        <color theme="1"/>
        <rFont val="Calibri"/>
        <family val="2"/>
        <scheme val="minor"/>
      </rPr>
      <t xml:space="preserve">
Year 1 Hourly Rate
Fully burdened / 
Straight Time</t>
    </r>
  </si>
  <si>
    <t>Proposer Staff Position Name</t>
  </si>
  <si>
    <t>Use as many rows as necessary to develop Proposer's listing of staff assigned to these tasks</t>
  </si>
  <si>
    <t>Notes:</t>
  </si>
  <si>
    <t>5  For any staff position that is also listed on "Tab E - Ongoing Ops - Dept. Staff", the rates shown here must be the same as the rates for the same staff positions shown on Tab E.</t>
  </si>
  <si>
    <t>Tab B - Operations Implementation Phase</t>
  </si>
  <si>
    <t>Tab D - Ongoing Ops - Per Unit Pricing</t>
  </si>
  <si>
    <t>Tab C - Ongoing Ops - Fixed Fees</t>
  </si>
  <si>
    <t>Tab G - Annual Escalation</t>
  </si>
  <si>
    <t>Tab F - Ongoing Ops - All Staff Hourly Rates</t>
  </si>
  <si>
    <t>Enter a price that includes all work, tasks, materials, and labor required to demonstrate Operational Readiness as defined in the RFP, Part III Section 3.3.  The amount entered for this line item cannot be less than 10% of the total price for the Operations Implementation Phase (Tab B, cell 39).</t>
  </si>
  <si>
    <t xml:space="preserve">Provide a price for each outgoing item that is reviewed/tested for quality assurance in compliance with Requirement 204.  Items are to be QA reviewed for completeness, accuracy, whether the item was completed in accordance with the approved SOPs, and checked for quality in accordance with the QMP.  </t>
  </si>
  <si>
    <t xml:space="preserve">1.  Proposer shall map the NCTA staff title to the Proposer staff title/role.
2.  Proposer shall identify any/all other staff, lead, supervisor, specialist, etc.. titles/positions/roles, as represented on Proposer's Organizational Chart, that will be utilized under this Contract by the Proposer in order to carry out all requirements of this Contract.
3.  Proposer shall provide fully burdened straight time labor rates for all staff identified in #1 and # 2 above. </t>
  </si>
  <si>
    <t>2. The rates for the staff listed here must be the same as the rates for the same staff positions listed on "Tab F - Ongoing Ops-All Staff Hrly"</t>
  </si>
  <si>
    <t>Provide a price per productive call hour.  A productive hour consists of customer inbound and outbound call talk time, hold time, after call work time, and outbound ring time.  This data is to be reported directly from the phone system reports.  This unit price will be applied to both Toll Operations as well as Ferry Reservations calls.</t>
  </si>
  <si>
    <t xml:space="preserve">6.  For the NCTA Staff Position/Classification names, a "I' is a junior position and a "II" is an experienced/senior position. </t>
  </si>
  <si>
    <t>Enter a price for each document that includes all work, tasks, materials, and labor required to complete all documents shown in 'Tab B - Operations Implementation Phase' cells A13 through A22.  Documents must receive NCTA approval in order to be considered complete.</t>
  </si>
  <si>
    <t xml:space="preserve">100% Paid Upon NCTA Approval of All of the Above Documents </t>
  </si>
  <si>
    <t>10% Paid Upon Commencement of Training Materials Development</t>
  </si>
  <si>
    <t>Fully burdened / 
Straight time</t>
  </si>
  <si>
    <t>Fully burdened / 
Straight Time Rate</t>
  </si>
  <si>
    <t xml:space="preserve">Proposed Increase (%) for Contract year TWO to Contract year THREE: </t>
  </si>
  <si>
    <t>100% Paid Upon Go-Live</t>
  </si>
  <si>
    <t>50% Paid Upon Commencement of Operations Program Establishment Activities</t>
  </si>
  <si>
    <t>30% Upon Completion of Training - Paid at Go-Live</t>
  </si>
  <si>
    <t>2.  Operational Readiness Value (cell C36) shall not be less than 10% of the Total Operations Implementation Phase Price (cell C39).</t>
  </si>
  <si>
    <t>Ongoing Operations Phase: Per Unit Pricing</t>
  </si>
  <si>
    <t>Ongoing Operations Phase: Fixed Fees</t>
  </si>
  <si>
    <t>Ongoing Operations Phase: Department Staff Hourly Rates</t>
  </si>
  <si>
    <t>Ongoing Operations Phase: All Staff Hourly Rates</t>
  </si>
  <si>
    <t xml:space="preserve">Provide a price per walk-in customer in excess of 120 walk-in customers per day at each individual CSC location that utilize the CSC window.  Each location is treated separately.  For example, if during a given day 150 customers utilize the window at Monroe and 50 customers utilize the window at Charlotte, the Contractor will be compensated the unit price for 30 customers that utilize the Monroe CSR window that day. </t>
  </si>
  <si>
    <t>Tab E - Ongoing Ops - Department Staff Hourly Rates</t>
  </si>
  <si>
    <t>For the Ongoing Operations phase of the Project, the Proposer is to provide annual fixed fee prices that cover all contractor materials, supervision, and all related labor in order to perform all activities required for the areas below in accordance with the Contract and approved SOPs.  The amounts to be entered by Proposers should be the annual price of which one twelfth will be invoiced and paid each month during Ongoing Operations.  These amounts represent year one of the Contract and will commence at Go-Live.  For all Fixed Fee Price categories, Proposers shall assume forecasted growth for the existing roadways as shown in RFP Appendix J.  Impacts to operations attributable to new roadways, material changes in business policies, introduction of new products, or other material changes resulting in exceptional account growth or extraordinary activities requiring Contractor organization changes or supplemental training requirements shall be reviewed jointly by the Contractor and NCTA for any adjustments necessary to Fixed Fee pricing.</t>
  </si>
  <si>
    <t>For this tab, the NCTA has identified certain functions that shall be priced on a labor rate basis.  For example, for Proposer staff devoted to performing all tasks related to administering Commercial/Fleet/First Responder/Transit accounts, NCTA shall compensate the Contractor for the hours spent by Contractor staff devoted to those functions.  Therefore, the Proposer shall provide the staff role/titles for the staff that will be assigned the work and for each staff identified, the fully burdened hourly rates for the staff roles shown on this tab.  The prices entered shall be the rates for year one of the Contract.</t>
  </si>
  <si>
    <r>
      <t xml:space="preserve">For the Ongoing Operations phase of the Project, the Proposer is to provide unit prices that cover all labor and supervision in order to perform the necessary functions in accordance with the Contract and approved SOPs.  These will be paid out monthly based on volumes and unit price.  For certain units, scalability is necessary and therefore estimated volume ranges have been supplied by NCTA.  </t>
    </r>
    <r>
      <rPr>
        <u/>
        <sz val="11"/>
        <color theme="1"/>
        <rFont val="Calibri"/>
        <family val="2"/>
        <scheme val="minor"/>
      </rPr>
      <t>The Proposer shall provide prices for each of the unit count range estimates</t>
    </r>
    <r>
      <rPr>
        <sz val="11"/>
        <color theme="1"/>
        <rFont val="Calibri"/>
        <family val="2"/>
        <scheme val="minor"/>
      </rPr>
      <t>, where applicable, that have been developed to accommodate normal growth, potential volume spikes, and growth due to new roadway transactions (as shown in RFP Appendix J).  The prices entered shall be the rates for year one of the Contract.</t>
    </r>
  </si>
  <si>
    <t>Overtime and Holiday Rate Differential</t>
  </si>
  <si>
    <r>
      <rPr>
        <b/>
        <sz val="11"/>
        <color theme="1"/>
        <rFont val="Calibri"/>
        <family val="2"/>
        <scheme val="minor"/>
      </rPr>
      <t>Part B</t>
    </r>
    <r>
      <rPr>
        <sz val="11"/>
        <color theme="1"/>
        <rFont val="Calibri"/>
        <family val="2"/>
        <scheme val="minor"/>
      </rPr>
      <t xml:space="preserve"> - Overtime and Holiday Rate Differentials</t>
    </r>
  </si>
  <si>
    <t>Proposer shall provide overtime and holiday rate differentials.   Holiday rates do not apply to Ferry reservation work.  Enter the rate in the form of a percentage (e.g.: 150 = 150%).</t>
  </si>
  <si>
    <t>Provide an escalation rate for all Ongoing Operations pricing, one rate for each year for years two through five of the Contract.  Proposers to enter escalation rate in form of a decimal.  Annual escalation applies to all Ongoing Operations Fixed Fees, Per Unit Prices, and Department and Staff Hourly Rates.  Each escalation is based on the previous year.</t>
  </si>
  <si>
    <t xml:space="preserve">Proposed Increase (%) for Contract year THREE to Contract year FOUR: </t>
  </si>
  <si>
    <t xml:space="preserve">Proposed Increase (%) for Contract year FOUR to Contract year FIVE: </t>
  </si>
  <si>
    <t xml:space="preserve">Proposed Increase (%) for Contract year FIVE: </t>
  </si>
  <si>
    <t>B5 - B10</t>
  </si>
  <si>
    <t>B16 - B18</t>
  </si>
  <si>
    <t>B24</t>
  </si>
  <si>
    <t>B30</t>
  </si>
  <si>
    <t>B36</t>
  </si>
  <si>
    <t>Column C and Column  D</t>
  </si>
  <si>
    <t>Provide the staff roles/titles and the fully burdened hourly rate for each of the staff roles listed.  Please note that the labor rates for the staff roles/titles listed here shall be the same rates that are provided for those same roles/titles shown on Tab F - "All Staff Hrly Rates".</t>
  </si>
  <si>
    <t>D57 and D58</t>
  </si>
  <si>
    <t>Total Initial Training Price:</t>
  </si>
  <si>
    <t>Operational Readiness (see Note 2):</t>
  </si>
  <si>
    <t>Total Operational Readiness Demonstration:</t>
  </si>
  <si>
    <t>Total Fixed Key Personnel Cost:</t>
  </si>
  <si>
    <t>Total Fixed CSC Facility Staffing &amp; Operation Cost:</t>
  </si>
  <si>
    <t>Total Fixed Financial Management Cost:</t>
  </si>
  <si>
    <t>Total Fixed Quality Management Cost:</t>
  </si>
  <si>
    <t>Total Fixed Training Program Cost:</t>
  </si>
  <si>
    <t>Total Ongoing Operations Phase: Fixed Fee Price</t>
  </si>
  <si>
    <r>
      <t xml:space="preserve">The rates provided by the Proposer in this tab shall represent rates to be used for year one of the Contract and will be utilized for the following:
     A) Staff hours devoted to specialty account management (Fleet/Commercial Accounts, Transit Accounts, Government Accounts, and First Responder Accounts) per Section 4.3.2. of the RFP.  Therefore, the rates for staff roles identified on  this tab shall be identical to the rates identified for the same staff roles shown in Tab E - Department Staff Hourly Rates.
     B) Staff hours supplied for special events such as live sign-ups and other marketing efforts requested by NCTA;
     C) In the event that NCTA requests additional Contractor resources;
     D) In the event that NCTA provides the Contractor with other types of Task Orders, and;
     E) For budgeting and planning purposes.
</t>
    </r>
    <r>
      <rPr>
        <b/>
        <sz val="11"/>
        <color theme="1"/>
        <rFont val="Calibri"/>
        <family val="2"/>
        <scheme val="minor"/>
      </rPr>
      <t>In Part A</t>
    </r>
    <r>
      <rPr>
        <sz val="11"/>
        <color theme="1"/>
        <rFont val="Calibri"/>
        <family val="2"/>
        <scheme val="minor"/>
      </rPr>
      <t xml:space="preserve"> of this tab, NCTA requires that all Proposer staff roles/positions/titles, as identified on the Proposer's Organizational Chart, be identified and assigned a fully burdened straight labor rate.  The number of staff in each role is not required at this time.  In addition, NCTA has provided certain staff position titles for comparability between Proposers and therefore NCTA requires that Proposers map the NCTA staff position title to the Proposer's staff position title (for example, the NCTA staff position title/role "CSR I" may be shown as "Call Center Agent" on the Proposer's Organization Chart).
</t>
    </r>
    <r>
      <rPr>
        <b/>
        <sz val="11"/>
        <color theme="1"/>
        <rFont val="Calibri"/>
        <family val="2"/>
        <scheme val="minor"/>
      </rPr>
      <t>In Part B</t>
    </r>
    <r>
      <rPr>
        <sz val="11"/>
        <color theme="1"/>
        <rFont val="Calibri"/>
        <family val="2"/>
        <scheme val="minor"/>
      </rPr>
      <t xml:space="preserve"> of this tab, the Proposer shall provide the overtime and holiday rate differentials for the labor rates identified in Part A.
</t>
    </r>
  </si>
  <si>
    <t>Provide an annual price for each current CSC location for on-site staffing and supervision for up to 120 customers per day that utilize a window at each individual CSC location.  CSC Facilities are open 9:00am - 5:00pm Monday thru Friday, and 9:00am - 2:00pm on Saturday.  At all times of operation, each CSC facility requires a minimum of:
   - one (1) greeter;
   - one (1) CSR;
   - one (1) on-site Supervisor;
   - at least one (1) of the above staff members must be able to communicate in both English and Spanish; and
   - at least one (1) window shall be open and available to service customers at all times during open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</si>
</sst>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 \ @"/>
    <numFmt numFmtId="165" formatCode="0.0000%"/>
    <numFmt numFmtId="166" formatCode="0.000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i/>
      <sz val="11"/>
      <color theme="3" tint="-0.249977111117893"/>
      <name val="Calibri"/>
      <family val="2"/>
      <scheme val="minor"/>
    </font>
    <font>
      <sz val="10"/>
      <color theme="1"/>
      <name val="Calibri"/>
      <family val="2"/>
      <scheme val="minor"/>
    </font>
    <font>
      <sz val="10"/>
      <name val="Arial"/>
      <family val="2"/>
    </font>
    <font>
      <sz val="10"/>
      <name val="Arial Narrow"/>
      <family val="2"/>
    </font>
    <font>
      <b/>
      <u/>
      <sz val="11"/>
      <color rgb="FFFF0000"/>
      <name val="Calibri"/>
      <family val="2"/>
      <scheme val="minor"/>
    </font>
    <font>
      <sz val="11"/>
      <name val="Calibri"/>
      <family val="2"/>
      <scheme val="minor"/>
    </font>
    <font>
      <sz val="11"/>
      <color indexed="10"/>
      <name val="Calibri"/>
      <family val="2"/>
      <scheme val="minor"/>
    </font>
    <font>
      <u/>
      <sz val="16"/>
      <name val="Calibri"/>
      <family val="2"/>
      <scheme val="minor"/>
    </font>
    <font>
      <b/>
      <sz val="10"/>
      <color theme="1"/>
      <name val="Calibri"/>
      <family val="2"/>
      <scheme val="minor"/>
    </font>
    <font>
      <sz val="10"/>
      <name val="Calibri"/>
      <family val="2"/>
      <scheme val="minor"/>
    </font>
    <font>
      <b/>
      <sz val="10"/>
      <name val="Calibri"/>
      <family val="2"/>
      <scheme val="minor"/>
    </font>
    <font>
      <b/>
      <sz val="11"/>
      <color rgb="FFFF0000"/>
      <name val="Calibri"/>
      <family val="2"/>
      <scheme val="minor"/>
    </font>
    <font>
      <b/>
      <i/>
      <sz val="11"/>
      <color theme="4"/>
      <name val="Calibri"/>
      <family val="2"/>
      <scheme val="minor"/>
    </font>
    <font>
      <u/>
      <sz val="11"/>
      <color theme="1"/>
      <name val="Calibri"/>
      <family val="2"/>
      <scheme val="minor"/>
    </font>
    <font>
      <b/>
      <i/>
      <sz val="12"/>
      <color theme="1"/>
      <name val="Calibri"/>
      <family val="2"/>
      <scheme val="minor"/>
    </font>
    <font>
      <u/>
      <sz val="11"/>
      <color theme="10"/>
      <name val="Calibri"/>
      <family val="2"/>
      <scheme val="minor"/>
    </font>
    <font>
      <b/>
      <sz val="18"/>
      <color rgb="FFFF0000"/>
      <name val="Arial Narrow"/>
      <family val="2"/>
    </font>
    <font>
      <b/>
      <sz val="12"/>
      <color theme="0"/>
      <name val="Calibri"/>
      <family val="2"/>
      <scheme val="minor"/>
    </font>
    <font>
      <sz val="12"/>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E2EFDA"/>
        <bgColor indexed="64"/>
      </patternFill>
    </fill>
  </fills>
  <borders count="5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dotted">
        <color auto="1"/>
      </left>
      <right/>
      <top/>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style="thick">
        <color indexed="64"/>
      </left>
      <right/>
      <top style="thick">
        <color indexed="64"/>
      </top>
      <bottom style="thick">
        <color indexed="64"/>
      </bottom>
      <diagonal/>
    </border>
    <border>
      <left/>
      <right style="thin">
        <color theme="0"/>
      </right>
      <top style="thick">
        <color indexed="64"/>
      </top>
      <bottom style="thick">
        <color indexed="64"/>
      </bottom>
      <diagonal/>
    </border>
    <border>
      <left style="thin">
        <color theme="0"/>
      </left>
      <right style="thin">
        <color theme="0"/>
      </right>
      <top style="thick">
        <color indexed="64"/>
      </top>
      <bottom style="thick">
        <color indexed="64"/>
      </bottom>
      <diagonal/>
    </border>
    <border>
      <left style="thin">
        <color theme="0"/>
      </left>
      <right style="thick">
        <color indexed="64"/>
      </right>
      <top style="thick">
        <color indexed="64"/>
      </top>
      <bottom style="thick">
        <color indexed="64"/>
      </bottom>
      <diagonal/>
    </border>
    <border>
      <left style="thick">
        <color indexed="64"/>
      </left>
      <right/>
      <top/>
      <bottom/>
      <diagonal/>
    </border>
    <border>
      <left style="thick">
        <color indexed="64"/>
      </left>
      <right/>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xf numFmtId="0" fontId="22" fillId="0" borderId="0" applyNumberFormat="0" applyFill="0" applyBorder="0" applyAlignment="0" applyProtection="0"/>
  </cellStyleXfs>
  <cellXfs count="208">
    <xf numFmtId="0" fontId="0" fillId="0" borderId="0" xfId="0"/>
    <xf numFmtId="0" fontId="0" fillId="0" borderId="0" xfId="0" applyProtection="1"/>
    <xf numFmtId="0" fontId="0" fillId="0" borderId="0" xfId="0" applyAlignment="1" applyProtection="1">
      <alignment horizontal="center"/>
    </xf>
    <xf numFmtId="0" fontId="3" fillId="0" borderId="0" xfId="0" applyFont="1" applyProtection="1"/>
    <xf numFmtId="0" fontId="0" fillId="0" borderId="0" xfId="0" applyAlignment="1" applyProtection="1">
      <alignment horizontal="left" indent="1"/>
    </xf>
    <xf numFmtId="44" fontId="0" fillId="0" borderId="0" xfId="1" applyFont="1" applyProtection="1"/>
    <xf numFmtId="0" fontId="6" fillId="0" borderId="0" xfId="0" applyFont="1" applyAlignment="1" applyProtection="1">
      <alignment horizontal="center"/>
    </xf>
    <xf numFmtId="0" fontId="3" fillId="0" borderId="0" xfId="0" applyFont="1" applyAlignment="1" applyProtection="1">
      <alignment horizontal="center"/>
    </xf>
    <xf numFmtId="44" fontId="3" fillId="0" borderId="0" xfId="1" applyFont="1" applyProtection="1"/>
    <xf numFmtId="0" fontId="7" fillId="0" borderId="0" xfId="0" applyFont="1" applyProtection="1"/>
    <xf numFmtId="9" fontId="0" fillId="0" borderId="0" xfId="2" applyFont="1" applyAlignment="1" applyProtection="1">
      <alignment horizontal="center" vertical="center"/>
    </xf>
    <xf numFmtId="9" fontId="3" fillId="0" borderId="0" xfId="2" applyFont="1" applyAlignment="1" applyProtection="1">
      <alignment horizontal="center" vertical="center"/>
    </xf>
    <xf numFmtId="0" fontId="0" fillId="0" borderId="0" xfId="0" applyAlignment="1" applyProtection="1">
      <alignment horizontal="center" vertical="center"/>
    </xf>
    <xf numFmtId="0" fontId="4" fillId="0" borderId="0" xfId="0" applyFont="1" applyProtection="1"/>
    <xf numFmtId="0" fontId="0" fillId="0" borderId="0" xfId="0" applyAlignment="1" applyProtection="1">
      <alignment vertical="top" wrapText="1"/>
    </xf>
    <xf numFmtId="165" fontId="7" fillId="0" borderId="0" xfId="0" applyNumberFormat="1" applyFont="1" applyProtection="1"/>
    <xf numFmtId="0" fontId="8" fillId="0" borderId="0" xfId="0" applyFont="1" applyProtection="1"/>
    <xf numFmtId="14" fontId="8" fillId="0" borderId="0" xfId="0" applyNumberFormat="1" applyFont="1" applyAlignment="1" applyProtection="1">
      <alignment horizontal="center" vertical="center"/>
    </xf>
    <xf numFmtId="0" fontId="0" fillId="0" borderId="0" xfId="0" applyFill="1" applyProtection="1"/>
    <xf numFmtId="0" fontId="0" fillId="0" borderId="0" xfId="0" applyAlignment="1" applyProtection="1">
      <alignment wrapText="1"/>
    </xf>
    <xf numFmtId="0" fontId="5" fillId="0" borderId="8" xfId="0" applyFont="1" applyFill="1" applyBorder="1" applyAlignment="1" applyProtection="1">
      <alignment horizontal="center" vertical="center"/>
    </xf>
    <xf numFmtId="0" fontId="3" fillId="0" borderId="0" xfId="0" applyFont="1" applyAlignment="1" applyProtection="1">
      <alignment horizontal="right" indent="1"/>
    </xf>
    <xf numFmtId="44" fontId="0" fillId="3" borderId="4" xfId="1" applyFont="1" applyFill="1" applyBorder="1" applyProtection="1"/>
    <xf numFmtId="44" fontId="0" fillId="3" borderId="5" xfId="1" applyFont="1" applyFill="1" applyBorder="1" applyProtection="1"/>
    <xf numFmtId="44" fontId="0" fillId="3" borderId="4" xfId="0" applyNumberFormat="1" applyFill="1" applyBorder="1" applyProtection="1"/>
    <xf numFmtId="0" fontId="11" fillId="0" borderId="0" xfId="0" applyFont="1" applyProtection="1"/>
    <xf numFmtId="44" fontId="0" fillId="4" borderId="7" xfId="1" applyFont="1" applyFill="1" applyBorder="1" applyProtection="1">
      <protection locked="0"/>
    </xf>
    <xf numFmtId="0" fontId="3" fillId="0" borderId="0" xfId="0" applyFont="1" applyAlignment="1" applyProtection="1">
      <alignment horizontal="left" vertical="center"/>
    </xf>
    <xf numFmtId="165" fontId="0" fillId="0" borderId="0" xfId="2" applyNumberFormat="1" applyFont="1" applyAlignment="1" applyProtection="1">
      <alignment vertical="center"/>
    </xf>
    <xf numFmtId="0" fontId="0" fillId="0" borderId="0" xfId="0" applyAlignment="1" applyProtection="1">
      <alignment horizontal="left" vertical="center" wrapText="1"/>
    </xf>
    <xf numFmtId="0" fontId="0" fillId="0" borderId="0" xfId="0" applyAlignment="1" applyProtection="1">
      <alignment vertical="center"/>
    </xf>
    <xf numFmtId="0" fontId="0" fillId="0" borderId="0" xfId="0" applyAlignment="1" applyProtection="1">
      <alignment horizontal="left" vertical="center"/>
    </xf>
    <xf numFmtId="44" fontId="3" fillId="4" borderId="2" xfId="1" applyFont="1" applyFill="1" applyBorder="1" applyProtection="1">
      <protection locked="0"/>
    </xf>
    <xf numFmtId="0" fontId="0" fillId="0" borderId="0" xfId="0" applyBorder="1" applyProtection="1"/>
    <xf numFmtId="0" fontId="0" fillId="0" borderId="0" xfId="0" applyBorder="1" applyAlignment="1" applyProtection="1">
      <alignment horizontal="center"/>
    </xf>
    <xf numFmtId="0" fontId="3" fillId="0" borderId="0" xfId="0" applyFont="1" applyBorder="1" applyProtection="1"/>
    <xf numFmtId="0" fontId="8" fillId="0" borderId="0" xfId="0" applyFont="1" applyBorder="1" applyAlignment="1" applyProtection="1">
      <alignment vertical="top" wrapText="1"/>
    </xf>
    <xf numFmtId="0" fontId="8" fillId="0" borderId="0" xfId="0" applyFont="1" applyBorder="1" applyAlignment="1" applyProtection="1">
      <alignment horizontal="left" vertical="top" wrapText="1"/>
    </xf>
    <xf numFmtId="0" fontId="15" fillId="0" borderId="0" xfId="0" applyFont="1" applyBorder="1" applyAlignment="1" applyProtection="1">
      <alignment vertical="top" wrapText="1"/>
    </xf>
    <xf numFmtId="0" fontId="15" fillId="3" borderId="2" xfId="0" applyFont="1" applyFill="1" applyBorder="1" applyAlignment="1" applyProtection="1">
      <alignment horizontal="center" vertical="top" wrapText="1"/>
    </xf>
    <xf numFmtId="0" fontId="0" fillId="3" borderId="0" xfId="0" applyFill="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Alignment="1" applyProtection="1">
      <alignment vertical="center"/>
    </xf>
    <xf numFmtId="0" fontId="17" fillId="4" borderId="2" xfId="3" applyFont="1" applyFill="1" applyBorder="1" applyAlignment="1" applyProtection="1">
      <alignment horizontal="left"/>
      <protection locked="0"/>
    </xf>
    <xf numFmtId="0" fontId="17" fillId="4" borderId="2" xfId="0" applyFont="1" applyFill="1" applyBorder="1" applyAlignment="1" applyProtection="1">
      <alignment horizontal="left"/>
      <protection locked="0"/>
    </xf>
    <xf numFmtId="165" fontId="0" fillId="3" borderId="10" xfId="2" applyNumberFormat="1" applyFont="1" applyFill="1" applyBorder="1" applyAlignment="1" applyProtection="1">
      <alignment vertical="center"/>
    </xf>
    <xf numFmtId="0" fontId="3" fillId="3" borderId="0" xfId="0" applyFont="1" applyFill="1" applyAlignment="1" applyProtection="1">
      <alignment horizontal="right"/>
    </xf>
    <xf numFmtId="44" fontId="6" fillId="3" borderId="2" xfId="1" applyFont="1" applyFill="1" applyBorder="1" applyAlignment="1" applyProtection="1">
      <alignment horizontal="center" vertical="center"/>
    </xf>
    <xf numFmtId="0" fontId="19" fillId="0" borderId="0" xfId="0" applyFont="1" applyAlignment="1" applyProtection="1">
      <alignment horizontal="right" wrapText="1"/>
    </xf>
    <xf numFmtId="44" fontId="7" fillId="0" borderId="0" xfId="0" applyNumberFormat="1" applyFont="1" applyProtection="1"/>
    <xf numFmtId="44" fontId="5" fillId="3" borderId="2" xfId="1" applyFont="1" applyFill="1" applyBorder="1" applyAlignment="1" applyProtection="1">
      <alignment horizontal="center"/>
    </xf>
    <xf numFmtId="0" fontId="21" fillId="5" borderId="4" xfId="0" applyFont="1" applyFill="1" applyBorder="1" applyAlignment="1" applyProtection="1">
      <alignment horizontal="center" vertical="center"/>
    </xf>
    <xf numFmtId="0" fontId="18" fillId="0" borderId="0" xfId="0" applyFont="1" applyFill="1" applyAlignment="1" applyProtection="1">
      <alignment horizontal="center" wrapText="1"/>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12" fillId="0" borderId="2" xfId="0" applyFont="1" applyFill="1" applyBorder="1" applyAlignment="1" applyProtection="1">
      <alignment vertical="center" wrapText="1"/>
    </xf>
    <xf numFmtId="0" fontId="12" fillId="0" borderId="2" xfId="0" applyFont="1" applyBorder="1" applyAlignment="1" applyProtection="1">
      <alignment vertical="center" wrapText="1"/>
    </xf>
    <xf numFmtId="0" fontId="0" fillId="0" borderId="2" xfId="0" applyFill="1" applyBorder="1" applyAlignment="1" applyProtection="1">
      <alignment horizontal="center" vertical="center" wrapText="1"/>
    </xf>
    <xf numFmtId="0" fontId="0" fillId="0" borderId="2" xfId="0" quotePrefix="1" applyBorder="1" applyAlignment="1" applyProtection="1">
      <alignment horizontal="lef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horizontal="center" vertical="center" wrapText="1"/>
    </xf>
    <xf numFmtId="0" fontId="4" fillId="0" borderId="22" xfId="4" applyFont="1" applyBorder="1" applyAlignment="1" applyProtection="1">
      <alignment horizontal="center" vertical="center"/>
    </xf>
    <xf numFmtId="0" fontId="3" fillId="0" borderId="22" xfId="0" applyFont="1" applyBorder="1" applyAlignment="1" applyProtection="1">
      <alignment horizontal="center" vertical="center"/>
    </xf>
    <xf numFmtId="0" fontId="0" fillId="0" borderId="23" xfId="0" applyFill="1" applyBorder="1" applyAlignment="1" applyProtection="1">
      <alignment horizontal="center" vertical="center" wrapText="1"/>
    </xf>
    <xf numFmtId="0" fontId="0" fillId="0" borderId="23" xfId="0" quotePrefix="1" applyBorder="1" applyAlignment="1" applyProtection="1">
      <alignment horizontal="left" vertical="center" wrapText="1"/>
    </xf>
    <xf numFmtId="0" fontId="3" fillId="0" borderId="14" xfId="0" applyFont="1" applyBorder="1" applyAlignment="1" applyProtection="1">
      <alignment horizontal="center" vertical="center"/>
    </xf>
    <xf numFmtId="0" fontId="0" fillId="0" borderId="23" xfId="0" applyFill="1" applyBorder="1" applyAlignment="1" applyProtection="1">
      <alignment vertical="center" wrapText="1"/>
    </xf>
    <xf numFmtId="0" fontId="3" fillId="0" borderId="22" xfId="0" applyFont="1" applyFill="1" applyBorder="1" applyAlignment="1" applyProtection="1">
      <alignment horizontal="center" vertical="center"/>
    </xf>
    <xf numFmtId="0" fontId="0" fillId="0" borderId="23" xfId="0" applyBorder="1" applyAlignment="1" applyProtection="1">
      <alignment vertical="center" wrapText="1"/>
    </xf>
    <xf numFmtId="0" fontId="2" fillId="2" borderId="43" xfId="0" applyFont="1" applyFill="1" applyBorder="1" applyAlignment="1" applyProtection="1">
      <alignment horizontal="center" vertical="center"/>
    </xf>
    <xf numFmtId="0" fontId="2" fillId="2" borderId="44" xfId="0" applyFont="1" applyFill="1" applyBorder="1" applyAlignment="1" applyProtection="1">
      <alignment horizontal="center" wrapText="1"/>
    </xf>
    <xf numFmtId="0" fontId="3" fillId="0" borderId="22" xfId="0" applyFont="1" applyBorder="1" applyAlignment="1" applyProtection="1">
      <alignment horizontal="center" vertical="center" wrapText="1"/>
    </xf>
    <xf numFmtId="0" fontId="0" fillId="0" borderId="23" xfId="0" applyBorder="1" applyAlignment="1" applyProtection="1">
      <alignment vertical="top" wrapText="1"/>
    </xf>
    <xf numFmtId="0" fontId="3" fillId="0" borderId="14" xfId="0" applyFont="1" applyBorder="1" applyAlignment="1" applyProtection="1">
      <alignment horizontal="center" vertical="center" wrapText="1"/>
    </xf>
    <xf numFmtId="0" fontId="0" fillId="0" borderId="0" xfId="0" applyFill="1" applyBorder="1" applyAlignment="1" applyProtection="1">
      <alignment horizontal="left" vertical="top" wrapText="1"/>
    </xf>
    <xf numFmtId="0" fontId="0" fillId="0" borderId="0" xfId="0" applyAlignment="1" applyProtection="1">
      <alignment horizontal="left" wrapText="1"/>
    </xf>
    <xf numFmtId="0" fontId="0" fillId="0" borderId="2" xfId="0" applyBorder="1" applyAlignment="1" applyProtection="1">
      <alignment vertical="top" wrapText="1"/>
    </xf>
    <xf numFmtId="44" fontId="17" fillId="4" borderId="22" xfId="0" applyNumberFormat="1" applyFont="1" applyFill="1" applyBorder="1" applyAlignment="1" applyProtection="1">
      <alignment horizontal="center"/>
      <protection locked="0"/>
    </xf>
    <xf numFmtId="0" fontId="0" fillId="0" borderId="0" xfId="0" applyAlignment="1" applyProtection="1">
      <alignment horizontal="left" vertical="top" wrapText="1"/>
    </xf>
    <xf numFmtId="44" fontId="5" fillId="3" borderId="4" xfId="1" applyFont="1" applyFill="1" applyBorder="1" applyAlignment="1" applyProtection="1">
      <alignment vertical="center"/>
    </xf>
    <xf numFmtId="44" fontId="3" fillId="4" borderId="2" xfId="1" applyFont="1" applyFill="1" applyBorder="1" applyAlignment="1" applyProtection="1">
      <alignment horizontal="center" vertical="center"/>
      <protection locked="0"/>
    </xf>
    <xf numFmtId="0" fontId="10" fillId="0" borderId="0" xfId="0" applyFont="1" applyProtection="1"/>
    <xf numFmtId="0" fontId="10" fillId="0" borderId="0" xfId="0" applyFont="1" applyAlignment="1" applyProtection="1">
      <alignment vertical="center" wrapText="1"/>
    </xf>
    <xf numFmtId="0" fontId="0" fillId="0" borderId="0" xfId="0" applyBorder="1" applyAlignment="1" applyProtection="1">
      <alignment vertical="top" wrapText="1"/>
    </xf>
    <xf numFmtId="0" fontId="0" fillId="0" borderId="9" xfId="0" applyBorder="1" applyAlignment="1" applyProtection="1">
      <alignment vertical="top" wrapText="1"/>
    </xf>
    <xf numFmtId="0" fontId="0" fillId="4" borderId="28" xfId="0" applyFont="1" applyFill="1" applyBorder="1" applyProtection="1">
      <protection locked="0"/>
    </xf>
    <xf numFmtId="44" fontId="0" fillId="4" borderId="29" xfId="1" applyFont="1" applyFill="1" applyBorder="1" applyProtection="1">
      <protection locked="0"/>
    </xf>
    <xf numFmtId="0" fontId="0" fillId="4" borderId="2" xfId="0" applyFont="1" applyFill="1" applyBorder="1" applyProtection="1">
      <protection locked="0"/>
    </xf>
    <xf numFmtId="44" fontId="0" fillId="4" borderId="17" xfId="1" applyFont="1" applyFill="1" applyBorder="1" applyProtection="1">
      <protection locked="0"/>
    </xf>
    <xf numFmtId="0" fontId="0" fillId="4" borderId="11" xfId="0" applyFont="1" applyFill="1" applyBorder="1" applyProtection="1">
      <protection locked="0"/>
    </xf>
    <xf numFmtId="44" fontId="0" fillId="4" borderId="16" xfId="1" applyFont="1" applyFill="1" applyBorder="1" applyProtection="1">
      <protection locked="0"/>
    </xf>
    <xf numFmtId="0" fontId="12" fillId="4" borderId="28" xfId="0" applyFont="1" applyFill="1" applyBorder="1" applyProtection="1">
      <protection locked="0"/>
    </xf>
    <xf numFmtId="0" fontId="12" fillId="4" borderId="2" xfId="0" applyFont="1" applyFill="1" applyBorder="1" applyProtection="1">
      <protection locked="0"/>
    </xf>
    <xf numFmtId="0" fontId="12" fillId="4" borderId="11" xfId="0" applyFont="1" applyFill="1" applyBorder="1" applyProtection="1">
      <protection locked="0"/>
    </xf>
    <xf numFmtId="0" fontId="16" fillId="4" borderId="2" xfId="3" applyFont="1" applyFill="1" applyBorder="1" applyAlignment="1" applyProtection="1">
      <alignment horizontal="left"/>
      <protection locked="0"/>
    </xf>
    <xf numFmtId="1" fontId="12" fillId="0" borderId="0" xfId="0" applyNumberFormat="1" applyFont="1" applyAlignment="1" applyProtection="1">
      <alignment horizontal="center"/>
    </xf>
    <xf numFmtId="164" fontId="13" fillId="0" borderId="0" xfId="0" applyNumberFormat="1" applyFont="1" applyProtection="1"/>
    <xf numFmtId="44" fontId="13" fillId="0" borderId="0" xfId="0" applyNumberFormat="1" applyFont="1" applyAlignment="1" applyProtection="1">
      <alignment horizontal="center"/>
    </xf>
    <xf numFmtId="0" fontId="12" fillId="0" borderId="0" xfId="0" applyFont="1" applyProtection="1"/>
    <xf numFmtId="0" fontId="0" fillId="0" borderId="0" xfId="0" applyFont="1" applyProtection="1"/>
    <xf numFmtId="49" fontId="12" fillId="0" borderId="0" xfId="0" applyNumberFormat="1" applyFont="1" applyProtection="1"/>
    <xf numFmtId="0" fontId="4" fillId="0" borderId="0" xfId="0" applyFont="1" applyAlignment="1" applyProtection="1">
      <alignment horizontal="left" vertical="top" wrapText="1"/>
    </xf>
    <xf numFmtId="0" fontId="25" fillId="0" borderId="0" xfId="0" applyFont="1" applyAlignment="1" applyProtection="1">
      <alignment vertical="center"/>
    </xf>
    <xf numFmtId="165" fontId="4" fillId="4" borderId="22" xfId="2" applyNumberFormat="1" applyFont="1" applyFill="1" applyBorder="1" applyAlignment="1" applyProtection="1">
      <alignment horizontal="right" vertical="center"/>
      <protection locked="0"/>
    </xf>
    <xf numFmtId="165" fontId="3" fillId="4" borderId="14" xfId="2" applyNumberFormat="1" applyFont="1" applyFill="1" applyBorder="1" applyAlignment="1" applyProtection="1">
      <alignment horizontal="right" vertical="center"/>
      <protection locked="0"/>
    </xf>
    <xf numFmtId="44" fontId="6" fillId="3" borderId="6" xfId="1" applyFont="1" applyFill="1" applyBorder="1" applyAlignment="1" applyProtection="1">
      <alignment horizontal="center" vertical="center"/>
    </xf>
    <xf numFmtId="44" fontId="5" fillId="4" borderId="2" xfId="1" applyFont="1" applyFill="1" applyBorder="1" applyAlignment="1" applyProtection="1">
      <alignment horizontal="center" vertical="center"/>
      <protection locked="0"/>
    </xf>
    <xf numFmtId="0" fontId="3" fillId="9" borderId="2" xfId="0" applyFont="1" applyFill="1" applyBorder="1" applyAlignment="1" applyProtection="1">
      <alignment horizontal="center"/>
    </xf>
    <xf numFmtId="0" fontId="3" fillId="9" borderId="1" xfId="0" applyFont="1" applyFill="1" applyBorder="1" applyAlignment="1" applyProtection="1">
      <alignment horizontal="left" vertical="center"/>
    </xf>
    <xf numFmtId="0" fontId="3" fillId="9" borderId="4" xfId="0" applyFont="1" applyFill="1" applyBorder="1" applyAlignment="1" applyProtection="1">
      <alignment horizontal="center"/>
    </xf>
    <xf numFmtId="0" fontId="0" fillId="0" borderId="1" xfId="0" applyFill="1" applyBorder="1" applyProtection="1"/>
    <xf numFmtId="0" fontId="0" fillId="0" borderId="3" xfId="0" applyFill="1" applyBorder="1" applyProtection="1"/>
    <xf numFmtId="0" fontId="0" fillId="0" borderId="2" xfId="0" applyFill="1" applyBorder="1" applyProtection="1"/>
    <xf numFmtId="0" fontId="12"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2" xfId="0" applyFill="1" applyBorder="1" applyAlignment="1" applyProtection="1">
      <alignment horizontal="center"/>
    </xf>
    <xf numFmtId="0" fontId="3" fillId="9" borderId="2" xfId="0" applyFont="1" applyFill="1" applyBorder="1" applyAlignment="1" applyProtection="1">
      <alignment horizontal="center" vertical="center"/>
    </xf>
    <xf numFmtId="0" fontId="3" fillId="9" borderId="2" xfId="0" applyFont="1" applyFill="1" applyBorder="1" applyAlignment="1" applyProtection="1">
      <alignment horizontal="center" vertical="center" wrapText="1"/>
    </xf>
    <xf numFmtId="44" fontId="3" fillId="4" borderId="2" xfId="1" applyFont="1" applyFill="1" applyBorder="1" applyAlignment="1" applyProtection="1">
      <alignment vertical="center"/>
      <protection locked="0"/>
    </xf>
    <xf numFmtId="0" fontId="4" fillId="9" borderId="49" xfId="0" applyFont="1" applyFill="1" applyBorder="1" applyAlignment="1" applyProtection="1">
      <alignment horizontal="center" vertical="center" wrapText="1"/>
    </xf>
    <xf numFmtId="0" fontId="4" fillId="9" borderId="50" xfId="0" applyFont="1" applyFill="1" applyBorder="1" applyAlignment="1" applyProtection="1">
      <alignment horizontal="center" vertical="center" wrapText="1"/>
    </xf>
    <xf numFmtId="0" fontId="4" fillId="9" borderId="50" xfId="0" applyFont="1" applyFill="1" applyBorder="1" applyAlignment="1" applyProtection="1">
      <alignment horizontal="center" vertical="center"/>
    </xf>
    <xf numFmtId="0" fontId="4" fillId="9" borderId="51" xfId="3" applyFont="1" applyFill="1" applyBorder="1" applyAlignment="1" applyProtection="1">
      <alignment horizontal="center" vertical="center" wrapText="1"/>
    </xf>
    <xf numFmtId="1" fontId="12" fillId="0" borderId="49" xfId="0" applyNumberFormat="1" applyFont="1" applyFill="1" applyBorder="1" applyAlignment="1" applyProtection="1">
      <alignment horizontal="center"/>
    </xf>
    <xf numFmtId="164" fontId="4" fillId="0" borderId="50" xfId="0" applyNumberFormat="1" applyFont="1" applyFill="1" applyBorder="1" applyProtection="1"/>
    <xf numFmtId="44" fontId="13" fillId="0" borderId="51" xfId="0" applyNumberFormat="1" applyFont="1" applyFill="1" applyBorder="1" applyAlignment="1" applyProtection="1">
      <alignment horizontal="center"/>
    </xf>
    <xf numFmtId="0" fontId="16" fillId="0" borderId="2" xfId="3" applyFont="1" applyFill="1" applyBorder="1" applyAlignment="1" applyProtection="1">
      <alignment horizontal="left"/>
    </xf>
    <xf numFmtId="0" fontId="4" fillId="9" borderId="47" xfId="0" applyFont="1" applyFill="1" applyBorder="1" applyAlignment="1" applyProtection="1">
      <alignment horizontal="center" vertical="center" wrapText="1"/>
    </xf>
    <xf numFmtId="0" fontId="4" fillId="9" borderId="32" xfId="0" applyFont="1" applyFill="1" applyBorder="1" applyAlignment="1" applyProtection="1">
      <alignment horizontal="center" vertical="center"/>
    </xf>
    <xf numFmtId="0" fontId="4" fillId="9" borderId="33" xfId="3" applyFont="1" applyFill="1" applyBorder="1" applyAlignment="1" applyProtection="1">
      <alignment horizontal="center" vertical="center" wrapText="1"/>
    </xf>
    <xf numFmtId="1" fontId="16" fillId="9" borderId="30" xfId="0" applyNumberFormat="1" applyFont="1" applyFill="1" applyBorder="1" applyAlignment="1" applyProtection="1">
      <alignment horizontal="center"/>
    </xf>
    <xf numFmtId="0" fontId="12" fillId="9" borderId="0" xfId="0" applyFont="1" applyFill="1" applyBorder="1" applyAlignment="1" applyProtection="1">
      <alignment vertical="center"/>
    </xf>
    <xf numFmtId="0" fontId="0" fillId="9" borderId="40" xfId="0" applyFont="1" applyFill="1" applyBorder="1" applyAlignment="1" applyProtection="1">
      <alignment horizontal="left" vertical="center"/>
    </xf>
    <xf numFmtId="0" fontId="12" fillId="9" borderId="9" xfId="0" applyFont="1" applyFill="1" applyBorder="1" applyProtection="1"/>
    <xf numFmtId="0" fontId="12" fillId="9" borderId="39" xfId="0" applyFont="1" applyFill="1" applyBorder="1" applyProtection="1"/>
    <xf numFmtId="0" fontId="6" fillId="3" borderId="2" xfId="0" applyFont="1" applyFill="1" applyBorder="1" applyAlignment="1" applyProtection="1">
      <alignment horizontal="center" wrapText="1"/>
    </xf>
    <xf numFmtId="0" fontId="3" fillId="0" borderId="2" xfId="0" applyFont="1" applyFill="1" applyBorder="1" applyAlignment="1" applyProtection="1">
      <alignment vertical="center"/>
    </xf>
    <xf numFmtId="0" fontId="0" fillId="0" borderId="2" xfId="0" applyFill="1" applyBorder="1" applyAlignment="1" applyProtection="1">
      <alignment vertical="center"/>
    </xf>
    <xf numFmtId="166" fontId="0" fillId="4" borderId="2" xfId="2" applyNumberFormat="1" applyFont="1" applyFill="1" applyBorder="1" applyAlignment="1" applyProtection="1">
      <alignment vertical="center"/>
      <protection locked="0"/>
    </xf>
    <xf numFmtId="165" fontId="0" fillId="3" borderId="2" xfId="2" applyNumberFormat="1" applyFont="1" applyFill="1" applyBorder="1" applyAlignment="1" applyProtection="1">
      <alignment vertical="center"/>
    </xf>
    <xf numFmtId="0" fontId="0" fillId="0" borderId="2" xfId="0" applyFill="1" applyBorder="1" applyAlignment="1" applyProtection="1">
      <alignment horizontal="left" vertical="center" wrapText="1"/>
    </xf>
    <xf numFmtId="0" fontId="6" fillId="3" borderId="2" xfId="0" applyFont="1" applyFill="1" applyBorder="1" applyAlignment="1" applyProtection="1">
      <alignment horizontal="center" vertical="center"/>
    </xf>
    <xf numFmtId="1" fontId="12" fillId="0" borderId="48" xfId="0" applyNumberFormat="1" applyFont="1" applyFill="1" applyBorder="1" applyAlignment="1" applyProtection="1">
      <alignment horizontal="center"/>
    </xf>
    <xf numFmtId="164" fontId="4" fillId="0" borderId="23" xfId="0" applyNumberFormat="1" applyFont="1" applyFill="1" applyBorder="1" applyProtection="1"/>
    <xf numFmtId="44" fontId="13" fillId="0" borderId="14" xfId="0" applyNumberFormat="1" applyFont="1" applyFill="1" applyBorder="1" applyAlignment="1" applyProtection="1">
      <alignment horizontal="center"/>
    </xf>
    <xf numFmtId="44" fontId="0" fillId="4" borderId="54" xfId="1" applyFont="1" applyFill="1" applyBorder="1" applyProtection="1">
      <protection locked="0"/>
    </xf>
    <xf numFmtId="0" fontId="3" fillId="7" borderId="12"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xf>
    <xf numFmtId="0" fontId="0" fillId="7" borderId="19" xfId="0" applyFill="1" applyBorder="1" applyAlignment="1" applyProtection="1">
      <alignment horizontal="left" vertical="center" wrapText="1"/>
    </xf>
    <xf numFmtId="0" fontId="0" fillId="7" borderId="20" xfId="0" applyFill="1" applyBorder="1" applyAlignment="1" applyProtection="1">
      <alignment horizontal="left" vertical="center" wrapText="1"/>
    </xf>
    <xf numFmtId="0" fontId="0" fillId="7" borderId="26" xfId="0" applyFill="1" applyBorder="1" applyAlignment="1" applyProtection="1">
      <alignment horizontal="left" vertical="center" wrapText="1"/>
    </xf>
    <xf numFmtId="0" fontId="0" fillId="7" borderId="32" xfId="0" applyFill="1" applyBorder="1" applyAlignment="1" applyProtection="1">
      <alignment horizontal="left" vertical="center" wrapText="1"/>
    </xf>
    <xf numFmtId="0" fontId="0" fillId="7" borderId="33" xfId="0" applyFill="1" applyBorder="1" applyAlignment="1" applyProtection="1">
      <alignment horizontal="left" vertical="center" wrapText="1"/>
    </xf>
    <xf numFmtId="0" fontId="3" fillId="7" borderId="18"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45" xfId="0" applyFont="1" applyFill="1" applyBorder="1" applyAlignment="1" applyProtection="1">
      <alignment horizontal="center" vertical="center" wrapText="1"/>
    </xf>
    <xf numFmtId="0" fontId="3" fillId="7" borderId="46"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0" fillId="0" borderId="32" xfId="0" applyFill="1" applyBorder="1" applyAlignment="1" applyProtection="1">
      <alignment horizontal="left" vertical="top" wrapText="1"/>
    </xf>
    <xf numFmtId="0" fontId="0" fillId="0" borderId="33" xfId="0" applyFill="1" applyBorder="1" applyAlignment="1" applyProtection="1">
      <alignment horizontal="left" vertical="top" wrapText="1"/>
    </xf>
    <xf numFmtId="0" fontId="0" fillId="0" borderId="2" xfId="0" applyBorder="1" applyAlignment="1" applyProtection="1">
      <alignment horizontal="left" vertical="top"/>
    </xf>
    <xf numFmtId="0" fontId="0" fillId="0" borderId="22" xfId="0" applyBorder="1" applyAlignment="1" applyProtection="1">
      <alignment horizontal="left" vertical="top"/>
    </xf>
    <xf numFmtId="0" fontId="0" fillId="0" borderId="2"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14" xfId="0" applyBorder="1" applyAlignment="1" applyProtection="1">
      <alignment horizontal="left" vertical="top" wrapText="1"/>
    </xf>
    <xf numFmtId="0" fontId="3" fillId="7" borderId="24" xfId="0" applyFont="1" applyFill="1" applyBorder="1" applyAlignment="1" applyProtection="1">
      <alignment horizontal="center" vertical="center" wrapText="1"/>
    </xf>
    <xf numFmtId="0" fontId="0" fillId="7" borderId="19" xfId="0" applyFill="1" applyBorder="1" applyAlignment="1" applyProtection="1">
      <alignment horizontal="left" vertical="top" wrapText="1"/>
    </xf>
    <xf numFmtId="0" fontId="0" fillId="7" borderId="20" xfId="0" applyFill="1" applyBorder="1" applyAlignment="1" applyProtection="1">
      <alignment horizontal="left" vertical="top" wrapText="1"/>
    </xf>
    <xf numFmtId="0" fontId="3" fillId="7" borderId="21"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24" fillId="2" borderId="0" xfId="0" applyFont="1" applyFill="1" applyAlignment="1" applyProtection="1">
      <alignment horizontal="center" vertical="center"/>
    </xf>
    <xf numFmtId="0" fontId="3" fillId="6" borderId="0" xfId="0" applyFont="1" applyFill="1" applyAlignment="1" applyProtection="1">
      <alignment horizontal="left"/>
    </xf>
    <xf numFmtId="0" fontId="0" fillId="0" borderId="0" xfId="0" applyAlignment="1" applyProtection="1">
      <alignment horizontal="left" vertical="top" wrapText="1"/>
    </xf>
    <xf numFmtId="0" fontId="3" fillId="6" borderId="0" xfId="0" applyFont="1" applyFill="1" applyAlignment="1" applyProtection="1">
      <alignment horizontal="left" vertical="center" wrapText="1"/>
    </xf>
    <xf numFmtId="0" fontId="3" fillId="8" borderId="0" xfId="0" applyFont="1" applyFill="1" applyAlignment="1" applyProtection="1">
      <alignment horizontal="left" vertical="center" wrapText="1"/>
    </xf>
    <xf numFmtId="0" fontId="0" fillId="0" borderId="2" xfId="0" applyFill="1" applyBorder="1" applyAlignment="1" applyProtection="1">
      <alignment horizontal="center" vertical="center" wrapText="1"/>
    </xf>
    <xf numFmtId="0" fontId="0" fillId="0" borderId="2" xfId="0" applyFill="1" applyBorder="1" applyAlignment="1" applyProtection="1">
      <alignment horizontal="center" vertical="center"/>
    </xf>
    <xf numFmtId="0" fontId="3" fillId="0" borderId="0" xfId="0" applyFont="1" applyAlignment="1" applyProtection="1">
      <alignment horizontal="left" wrapText="1"/>
    </xf>
    <xf numFmtId="0" fontId="14" fillId="0" borderId="0" xfId="0" applyFont="1" applyAlignment="1" applyProtection="1">
      <alignment horizontal="center" vertical="center" wrapText="1"/>
    </xf>
    <xf numFmtId="0" fontId="0" fillId="9" borderId="28" xfId="0" applyFont="1" applyFill="1" applyBorder="1" applyAlignment="1" applyProtection="1">
      <alignment horizontal="left" vertical="center" wrapText="1"/>
    </xf>
    <xf numFmtId="0" fontId="0" fillId="9" borderId="2" xfId="0" applyFont="1" applyFill="1" applyBorder="1" applyAlignment="1" applyProtection="1">
      <alignment horizontal="left" vertical="center" wrapText="1"/>
    </xf>
    <xf numFmtId="0" fontId="0" fillId="9" borderId="11" xfId="0" applyFont="1" applyFill="1" applyBorder="1" applyAlignment="1" applyProtection="1">
      <alignment horizontal="left" vertical="center" wrapText="1"/>
    </xf>
    <xf numFmtId="0" fontId="0" fillId="9" borderId="27" xfId="0" applyFont="1" applyFill="1" applyBorder="1" applyAlignment="1" applyProtection="1">
      <alignment horizontal="center" vertical="center"/>
    </xf>
    <xf numFmtId="0" fontId="0" fillId="9" borderId="30" xfId="0" applyFont="1" applyFill="1" applyBorder="1" applyAlignment="1" applyProtection="1">
      <alignment horizontal="center" vertical="center"/>
    </xf>
    <xf numFmtId="0" fontId="0" fillId="9" borderId="15" xfId="0" applyFont="1" applyFill="1" applyBorder="1" applyAlignment="1" applyProtection="1">
      <alignment horizontal="center" vertical="center"/>
    </xf>
    <xf numFmtId="0" fontId="12" fillId="9" borderId="27" xfId="0" applyFont="1" applyFill="1" applyBorder="1" applyAlignment="1" applyProtection="1">
      <alignment horizontal="center" vertical="center"/>
    </xf>
    <xf numFmtId="0" fontId="12" fillId="9" borderId="30" xfId="0" applyFont="1" applyFill="1" applyBorder="1" applyAlignment="1" applyProtection="1">
      <alignment horizontal="center" vertical="center"/>
    </xf>
    <xf numFmtId="0" fontId="12" fillId="9" borderId="15" xfId="0" applyFont="1" applyFill="1" applyBorder="1" applyAlignment="1" applyProtection="1">
      <alignment horizontal="center" vertical="center"/>
    </xf>
    <xf numFmtId="0" fontId="4" fillId="0" borderId="0" xfId="0" applyFont="1" applyAlignment="1" applyProtection="1">
      <alignment horizontal="left" vertical="top" wrapText="1"/>
    </xf>
    <xf numFmtId="0" fontId="23" fillId="9" borderId="34" xfId="0" applyFont="1" applyFill="1" applyBorder="1" applyAlignment="1" applyProtection="1">
      <alignment horizontal="center" vertical="center" textRotation="90" wrapText="1"/>
      <protection locked="0"/>
    </xf>
    <xf numFmtId="0" fontId="23" fillId="9" borderId="37" xfId="0" applyFont="1" applyFill="1" applyBorder="1" applyAlignment="1" applyProtection="1">
      <alignment horizontal="center" vertical="center" textRotation="90" wrapText="1"/>
      <protection locked="0"/>
    </xf>
    <xf numFmtId="0" fontId="23" fillId="9" borderId="38" xfId="0" applyFont="1" applyFill="1" applyBorder="1" applyAlignment="1" applyProtection="1">
      <alignment horizontal="center" vertical="center" textRotation="90" wrapText="1"/>
      <protection locked="0"/>
    </xf>
    <xf numFmtId="0" fontId="23" fillId="9" borderId="34" xfId="0" applyFont="1" applyFill="1" applyBorder="1" applyAlignment="1" applyProtection="1">
      <alignment horizontal="center" vertical="center" textRotation="90" wrapText="1"/>
    </xf>
    <xf numFmtId="0" fontId="23" fillId="9" borderId="37" xfId="0" applyFont="1" applyFill="1" applyBorder="1" applyAlignment="1" applyProtection="1">
      <alignment horizontal="center" vertical="center" textRotation="90" wrapText="1"/>
    </xf>
    <xf numFmtId="0" fontId="23" fillId="9" borderId="38" xfId="0" applyFont="1" applyFill="1" applyBorder="1" applyAlignment="1" applyProtection="1">
      <alignment horizontal="center" vertical="center" textRotation="90" wrapText="1"/>
    </xf>
    <xf numFmtId="0" fontId="3" fillId="6" borderId="0" xfId="0" applyFont="1" applyFill="1" applyAlignment="1" applyProtection="1">
      <alignment horizontal="left" vertical="top"/>
    </xf>
    <xf numFmtId="0" fontId="4" fillId="0" borderId="0" xfId="0" applyFont="1" applyAlignment="1" applyProtection="1">
      <alignment horizontal="left" vertical="top"/>
    </xf>
    <xf numFmtId="0" fontId="4" fillId="9" borderId="35" xfId="0" applyFont="1" applyFill="1" applyBorder="1" applyAlignment="1" applyProtection="1">
      <alignment horizontal="center" vertical="center"/>
    </xf>
    <xf numFmtId="0" fontId="4" fillId="9" borderId="31" xfId="0" applyFont="1" applyFill="1" applyBorder="1" applyAlignment="1" applyProtection="1">
      <alignment horizontal="center" vertical="center"/>
    </xf>
    <xf numFmtId="0" fontId="4" fillId="9" borderId="36" xfId="0" applyFont="1" applyFill="1" applyBorder="1" applyAlignment="1" applyProtection="1">
      <alignment horizontal="center" vertical="center"/>
    </xf>
    <xf numFmtId="0" fontId="0" fillId="9" borderId="2" xfId="0" applyFill="1" applyBorder="1" applyAlignment="1" applyProtection="1">
      <alignment horizontal="center"/>
    </xf>
    <xf numFmtId="0" fontId="3" fillId="0" borderId="1" xfId="0" applyFont="1" applyFill="1" applyBorder="1" applyAlignment="1" applyProtection="1">
      <alignment horizontal="left" vertical="center"/>
    </xf>
    <xf numFmtId="0" fontId="3" fillId="0" borderId="52" xfId="0" applyFont="1" applyFill="1" applyBorder="1" applyAlignment="1" applyProtection="1">
      <alignment horizontal="left" vertical="center"/>
    </xf>
    <xf numFmtId="0" fontId="3" fillId="0" borderId="53" xfId="0" applyFont="1" applyFill="1" applyBorder="1" applyAlignment="1" applyProtection="1">
      <alignment horizontal="left" vertical="center"/>
    </xf>
  </cellXfs>
  <cellStyles count="5">
    <cellStyle name="Currency" xfId="1" builtinId="4"/>
    <cellStyle name="Hyperlink" xfId="4" builtinId="8"/>
    <cellStyle name="Normal" xfId="0" builtinId="0"/>
    <cellStyle name="Normal 2 2" xfId="3" xr:uid="{00000000-0005-0000-0000-000003000000}"/>
    <cellStyle name="Percent" xfId="2" builtinId="5"/>
  </cellStyles>
  <dxfs count="13">
    <dxf>
      <font>
        <b/>
        <i val="0"/>
      </font>
      <fill>
        <patternFill>
          <bgColor theme="4" tint="0.59996337778862885"/>
        </patternFill>
      </fill>
    </dxf>
    <dxf>
      <fill>
        <patternFill>
          <bgColor theme="4" tint="0.39994506668294322"/>
        </patternFill>
      </fill>
    </dxf>
    <dxf>
      <fill>
        <patternFill>
          <bgColor theme="4"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4" tint="0.39994506668294322"/>
        </patternFill>
      </fill>
    </dxf>
    <dxf>
      <fill>
        <patternFill>
          <bgColor theme="4" tint="0.59996337778862885"/>
        </patternFill>
      </fill>
    </dxf>
    <dxf>
      <fill>
        <patternFill>
          <bgColor theme="4"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E2EFDA"/>
      <color rgb="FFFFC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tabSelected="1" zoomScale="140" zoomScaleNormal="140" workbookViewId="0">
      <selection activeCell="B2" sqref="B2:D2"/>
    </sheetView>
  </sheetViews>
  <sheetFormatPr defaultColWidth="8.88671875" defaultRowHeight="14.4" x14ac:dyDescent="0.3"/>
  <cols>
    <col min="1" max="1" width="21.21875" style="1" customWidth="1"/>
    <col min="2" max="2" width="23.5546875" style="1" customWidth="1"/>
    <col min="3" max="3" width="91.44140625" style="1" customWidth="1"/>
    <col min="4" max="4" width="10.44140625" style="1" customWidth="1"/>
    <col min="5" max="16384" width="8.88671875" style="1"/>
  </cols>
  <sheetData>
    <row r="1" spans="1:4" ht="30" thickTop="1" thickBot="1" x14ac:dyDescent="0.35">
      <c r="A1" s="172" t="s">
        <v>110</v>
      </c>
      <c r="B1" s="173"/>
      <c r="C1" s="69" t="s">
        <v>109</v>
      </c>
      <c r="D1" s="70" t="s">
        <v>105</v>
      </c>
    </row>
    <row r="2" spans="1:4" ht="43.2" customHeight="1" thickTop="1" x14ac:dyDescent="0.3">
      <c r="A2" s="153" t="s">
        <v>157</v>
      </c>
      <c r="B2" s="169" t="s">
        <v>111</v>
      </c>
      <c r="C2" s="169"/>
      <c r="D2" s="170"/>
    </row>
    <row r="3" spans="1:4" ht="43.2" x14ac:dyDescent="0.3">
      <c r="A3" s="171"/>
      <c r="B3" s="57" t="s">
        <v>115</v>
      </c>
      <c r="C3" s="58" t="s">
        <v>116</v>
      </c>
      <c r="D3" s="61" t="s">
        <v>106</v>
      </c>
    </row>
    <row r="4" spans="1:4" ht="43.2" x14ac:dyDescent="0.3">
      <c r="A4" s="171"/>
      <c r="B4" s="57" t="s">
        <v>113</v>
      </c>
      <c r="C4" s="58" t="s">
        <v>168</v>
      </c>
      <c r="D4" s="62" t="s">
        <v>107</v>
      </c>
    </row>
    <row r="5" spans="1:4" ht="72" x14ac:dyDescent="0.3">
      <c r="A5" s="171"/>
      <c r="B5" s="57" t="s">
        <v>114</v>
      </c>
      <c r="C5" s="58" t="s">
        <v>117</v>
      </c>
      <c r="D5" s="62" t="s">
        <v>108</v>
      </c>
    </row>
    <row r="6" spans="1:4" ht="43.8" thickBot="1" x14ac:dyDescent="0.35">
      <c r="A6" s="154"/>
      <c r="B6" s="63" t="s">
        <v>14</v>
      </c>
      <c r="C6" s="64" t="s">
        <v>162</v>
      </c>
      <c r="D6" s="65" t="s">
        <v>112</v>
      </c>
    </row>
    <row r="7" spans="1:4" ht="112.2" customHeight="1" thickTop="1" x14ac:dyDescent="0.3">
      <c r="A7" s="146" t="s">
        <v>159</v>
      </c>
      <c r="B7" s="148" t="s">
        <v>184</v>
      </c>
      <c r="C7" s="148"/>
      <c r="D7" s="149"/>
    </row>
    <row r="8" spans="1:4" ht="28.8" x14ac:dyDescent="0.3">
      <c r="A8" s="168"/>
      <c r="B8" s="57" t="s">
        <v>61</v>
      </c>
      <c r="C8" s="53" t="s">
        <v>123</v>
      </c>
      <c r="D8" s="62" t="s">
        <v>194</v>
      </c>
    </row>
    <row r="9" spans="1:4" ht="143.4" customHeight="1" x14ac:dyDescent="0.3">
      <c r="A9" s="168"/>
      <c r="B9" s="57" t="s">
        <v>82</v>
      </c>
      <c r="C9" s="53" t="s">
        <v>212</v>
      </c>
      <c r="D9" s="62" t="s">
        <v>195</v>
      </c>
    </row>
    <row r="10" spans="1:4" ht="115.2" x14ac:dyDescent="0.3">
      <c r="A10" s="168"/>
      <c r="B10" s="57" t="s">
        <v>18</v>
      </c>
      <c r="C10" s="55" t="s">
        <v>125</v>
      </c>
      <c r="D10" s="62" t="s">
        <v>196</v>
      </c>
    </row>
    <row r="11" spans="1:4" ht="86.4" x14ac:dyDescent="0.3">
      <c r="A11" s="168"/>
      <c r="B11" s="57" t="s">
        <v>19</v>
      </c>
      <c r="C11" s="53" t="s">
        <v>124</v>
      </c>
      <c r="D11" s="62" t="s">
        <v>197</v>
      </c>
    </row>
    <row r="12" spans="1:4" ht="115.8" thickBot="1" x14ac:dyDescent="0.35">
      <c r="A12" s="147"/>
      <c r="B12" s="63" t="s">
        <v>127</v>
      </c>
      <c r="C12" s="66" t="s">
        <v>128</v>
      </c>
      <c r="D12" s="65" t="s">
        <v>198</v>
      </c>
    </row>
    <row r="13" spans="1:4" ht="75" customHeight="1" thickTop="1" x14ac:dyDescent="0.3">
      <c r="A13" s="146" t="s">
        <v>158</v>
      </c>
      <c r="B13" s="169" t="s">
        <v>186</v>
      </c>
      <c r="C13" s="169"/>
      <c r="D13" s="170"/>
    </row>
    <row r="14" spans="1:4" ht="72" x14ac:dyDescent="0.3">
      <c r="A14" s="168"/>
      <c r="B14" s="54" t="s">
        <v>83</v>
      </c>
      <c r="C14" s="53" t="s">
        <v>182</v>
      </c>
      <c r="D14" s="62" t="s">
        <v>130</v>
      </c>
    </row>
    <row r="15" spans="1:4" ht="57.6" x14ac:dyDescent="0.3">
      <c r="A15" s="168"/>
      <c r="B15" s="54" t="s">
        <v>118</v>
      </c>
      <c r="C15" s="53" t="s">
        <v>166</v>
      </c>
      <c r="D15" s="62" t="s">
        <v>131</v>
      </c>
    </row>
    <row r="16" spans="1:4" ht="43.2" x14ac:dyDescent="0.3">
      <c r="A16" s="168"/>
      <c r="B16" s="54" t="s">
        <v>51</v>
      </c>
      <c r="C16" s="56" t="s">
        <v>163</v>
      </c>
      <c r="D16" s="67" t="s">
        <v>133</v>
      </c>
    </row>
    <row r="17" spans="1:7" ht="72" x14ac:dyDescent="0.3">
      <c r="A17" s="168"/>
      <c r="B17" s="54" t="s">
        <v>65</v>
      </c>
      <c r="C17" s="54" t="s">
        <v>134</v>
      </c>
      <c r="D17" s="67" t="s">
        <v>135</v>
      </c>
      <c r="E17" s="52"/>
      <c r="F17" s="52"/>
      <c r="G17" s="52"/>
    </row>
    <row r="18" spans="1:7" ht="43.8" thickBot="1" x14ac:dyDescent="0.35">
      <c r="A18" s="147"/>
      <c r="B18" s="66" t="s">
        <v>45</v>
      </c>
      <c r="C18" s="68" t="s">
        <v>137</v>
      </c>
      <c r="D18" s="65" t="s">
        <v>136</v>
      </c>
    </row>
    <row r="19" spans="1:7" ht="70.8" customHeight="1" thickTop="1" x14ac:dyDescent="0.3">
      <c r="A19" s="153" t="s">
        <v>183</v>
      </c>
      <c r="B19" s="150" t="s">
        <v>185</v>
      </c>
      <c r="C19" s="151"/>
      <c r="D19" s="152"/>
    </row>
    <row r="20" spans="1:7" ht="52.2" customHeight="1" thickBot="1" x14ac:dyDescent="0.35">
      <c r="A20" s="154"/>
      <c r="B20" s="66" t="s">
        <v>119</v>
      </c>
      <c r="C20" s="66" t="s">
        <v>200</v>
      </c>
      <c r="D20" s="73" t="s">
        <v>199</v>
      </c>
    </row>
    <row r="21" spans="1:7" ht="201.6" customHeight="1" thickTop="1" x14ac:dyDescent="0.3">
      <c r="A21" s="146" t="s">
        <v>161</v>
      </c>
      <c r="B21" s="169" t="s">
        <v>211</v>
      </c>
      <c r="C21" s="169"/>
      <c r="D21" s="170"/>
    </row>
    <row r="22" spans="1:7" ht="72" x14ac:dyDescent="0.3">
      <c r="A22" s="155"/>
      <c r="B22" s="54" t="s">
        <v>152</v>
      </c>
      <c r="C22" s="76" t="s">
        <v>164</v>
      </c>
      <c r="D22" s="71" t="s">
        <v>147</v>
      </c>
    </row>
    <row r="23" spans="1:7" ht="29.4" thickBot="1" x14ac:dyDescent="0.35">
      <c r="A23" s="156"/>
      <c r="B23" s="66" t="s">
        <v>188</v>
      </c>
      <c r="C23" s="72" t="s">
        <v>189</v>
      </c>
      <c r="D23" s="73" t="s">
        <v>201</v>
      </c>
    </row>
    <row r="24" spans="1:7" ht="46.8" customHeight="1" thickTop="1" x14ac:dyDescent="0.3">
      <c r="A24" s="146" t="s">
        <v>160</v>
      </c>
      <c r="B24" s="148" t="s">
        <v>138</v>
      </c>
      <c r="C24" s="148"/>
      <c r="D24" s="149"/>
    </row>
    <row r="25" spans="1:7" ht="58.2" thickBot="1" x14ac:dyDescent="0.35">
      <c r="A25" s="147"/>
      <c r="B25" s="66" t="s">
        <v>60</v>
      </c>
      <c r="C25" s="66" t="s">
        <v>190</v>
      </c>
      <c r="D25" s="65" t="s">
        <v>139</v>
      </c>
    </row>
    <row r="26" spans="1:7" ht="28.8" customHeight="1" thickTop="1" thickBot="1" x14ac:dyDescent="0.35">
      <c r="A26" s="60"/>
      <c r="B26" s="74"/>
      <c r="C26" s="74"/>
      <c r="D26" s="74"/>
      <c r="E26" s="33"/>
    </row>
    <row r="27" spans="1:7" ht="14.4" customHeight="1" thickTop="1" x14ac:dyDescent="0.3">
      <c r="A27" s="157" t="s">
        <v>149</v>
      </c>
      <c r="B27" s="160" t="s">
        <v>122</v>
      </c>
      <c r="C27" s="160"/>
      <c r="D27" s="161"/>
    </row>
    <row r="28" spans="1:7" x14ac:dyDescent="0.3">
      <c r="A28" s="158"/>
      <c r="B28" s="162" t="s">
        <v>121</v>
      </c>
      <c r="C28" s="162"/>
      <c r="D28" s="163"/>
    </row>
    <row r="29" spans="1:7" ht="30" customHeight="1" x14ac:dyDescent="0.3">
      <c r="A29" s="158"/>
      <c r="B29" s="164" t="s">
        <v>132</v>
      </c>
      <c r="C29" s="164"/>
      <c r="D29" s="165"/>
    </row>
    <row r="30" spans="1:7" ht="28.8" customHeight="1" thickBot="1" x14ac:dyDescent="0.35">
      <c r="A30" s="159"/>
      <c r="B30" s="166" t="s">
        <v>120</v>
      </c>
      <c r="C30" s="166"/>
      <c r="D30" s="167"/>
    </row>
    <row r="31" spans="1:7" ht="15" thickTop="1" x14ac:dyDescent="0.3">
      <c r="A31" s="59"/>
    </row>
    <row r="32" spans="1:7" x14ac:dyDescent="0.3">
      <c r="A32" s="59"/>
    </row>
    <row r="33" spans="1:3" x14ac:dyDescent="0.3">
      <c r="A33" s="59"/>
      <c r="B33" s="75"/>
      <c r="C33" s="75"/>
    </row>
    <row r="34" spans="1:3" x14ac:dyDescent="0.3">
      <c r="A34" s="59"/>
    </row>
    <row r="35" spans="1:3" x14ac:dyDescent="0.3">
      <c r="A35" s="59"/>
    </row>
  </sheetData>
  <sheetProtection algorithmName="SHA-512" hashValue="4rBgCvZgvC1W8Bp0nNOPeDlabOrZCux3J8DhHa/0IQU9p5EYYKlwC3km2lKcTzYnaX7KgvyPwO1lzEQHBuZ85w==" saltValue="XXmYkWwMJHuV5Dt7mQt9Qw==" spinCount="100000" sheet="1" objects="1" scenarios="1"/>
  <mergeCells count="18">
    <mergeCell ref="A7:A12"/>
    <mergeCell ref="A13:A18"/>
    <mergeCell ref="B21:D21"/>
    <mergeCell ref="A2:A6"/>
    <mergeCell ref="A1:B1"/>
    <mergeCell ref="B7:D7"/>
    <mergeCell ref="B2:D2"/>
    <mergeCell ref="B13:D13"/>
    <mergeCell ref="A27:A30"/>
    <mergeCell ref="B27:D27"/>
    <mergeCell ref="B28:D28"/>
    <mergeCell ref="B29:D29"/>
    <mergeCell ref="B30:D30"/>
    <mergeCell ref="A24:A25"/>
    <mergeCell ref="B24:D24"/>
    <mergeCell ref="B19:D19"/>
    <mergeCell ref="A19:A20"/>
    <mergeCell ref="A21:A23"/>
  </mergeCells>
  <printOptions horizontalCentered="1"/>
  <pageMargins left="0.45" right="0.45" top="0.5" bottom="0.5" header="0.3" footer="0.3"/>
  <pageSetup scale="80" fitToHeight="0" orientation="landscape" r:id="rId1"/>
  <headerFooter>
    <oddHeader>&amp;L&amp;9NC Quick Pass and NC Ferry Customer Service Operations RFP &amp;R&amp;9Exhibit C - Pricing Forms</oddHeader>
    <oddFooter>&amp;L&amp;9North Carolina Turnpike Authority (NCTA) &amp;C&amp;9July 26, 2019&amp;R&amp;9A - Instructions, Page &amp;P of  5</oddFooter>
  </headerFooter>
  <rowBreaks count="4" manualBreakCount="4">
    <brk id="6" max="16383" man="1"/>
    <brk id="12" max="16383" man="1"/>
    <brk id="18" max="16383" man="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6"/>
  <sheetViews>
    <sheetView zoomScaleNormal="100" workbookViewId="0">
      <selection activeCell="C39" sqref="C39"/>
    </sheetView>
  </sheetViews>
  <sheetFormatPr defaultColWidth="8.77734375" defaultRowHeight="14.4" x14ac:dyDescent="0.3"/>
  <cols>
    <col min="1" max="1" width="69.33203125" style="1" customWidth="1"/>
    <col min="2" max="2" width="6.21875" style="2" customWidth="1"/>
    <col min="3" max="3" width="21.21875" style="1" customWidth="1"/>
    <col min="4" max="4" width="2.33203125" style="1" customWidth="1"/>
    <col min="5" max="7" width="10.77734375" style="1" customWidth="1"/>
    <col min="8" max="14" width="8.77734375" style="1"/>
    <col min="15" max="15" width="9.5546875" style="1" bestFit="1" customWidth="1"/>
    <col min="16" max="16384" width="8.77734375" style="1"/>
  </cols>
  <sheetData>
    <row r="1" spans="1:11" ht="22.95" customHeight="1" x14ac:dyDescent="0.3">
      <c r="A1" s="174" t="s">
        <v>52</v>
      </c>
      <c r="B1" s="174"/>
      <c r="C1" s="174"/>
    </row>
    <row r="2" spans="1:11" ht="14.4" customHeight="1" x14ac:dyDescent="0.3">
      <c r="A2" s="33"/>
      <c r="B2" s="34"/>
      <c r="C2" s="33"/>
    </row>
    <row r="3" spans="1:11" x14ac:dyDescent="0.3">
      <c r="A3" s="35"/>
      <c r="B3" s="37"/>
      <c r="C3" s="38"/>
    </row>
    <row r="4" spans="1:11" s="13" customFormat="1" ht="14.4" customHeight="1" x14ac:dyDescent="0.3">
      <c r="A4" s="107" t="s">
        <v>77</v>
      </c>
      <c r="B4" s="37"/>
      <c r="C4" s="39" t="s">
        <v>78</v>
      </c>
      <c r="D4" s="1"/>
      <c r="F4" s="14"/>
      <c r="G4" s="14"/>
      <c r="H4" s="14"/>
      <c r="I4" s="14"/>
      <c r="J4" s="1"/>
      <c r="K4" s="1"/>
    </row>
    <row r="5" spans="1:11" x14ac:dyDescent="0.3">
      <c r="A5" s="3"/>
      <c r="B5" s="37"/>
      <c r="C5" s="38"/>
      <c r="E5" s="14"/>
      <c r="F5" s="14"/>
      <c r="G5" s="14"/>
      <c r="H5" s="14"/>
      <c r="I5" s="14"/>
    </row>
    <row r="6" spans="1:11" s="3" customFormat="1" x14ac:dyDescent="0.3">
      <c r="A6" s="3" t="s">
        <v>101</v>
      </c>
      <c r="B6" s="37"/>
      <c r="C6" s="38"/>
      <c r="E6" s="14"/>
      <c r="F6" s="14"/>
      <c r="G6" s="14"/>
      <c r="H6" s="14"/>
      <c r="I6" s="14"/>
    </row>
    <row r="7" spans="1:11" x14ac:dyDescent="0.3">
      <c r="A7" s="4" t="s">
        <v>25</v>
      </c>
      <c r="B7" s="36"/>
      <c r="C7" s="36"/>
      <c r="E7" s="14"/>
      <c r="F7" s="14"/>
      <c r="G7" s="14"/>
      <c r="H7" s="14"/>
      <c r="I7" s="14"/>
    </row>
    <row r="8" spans="1:11" ht="14.4" customHeight="1" x14ac:dyDescent="0.3">
      <c r="A8" s="4" t="s">
        <v>8</v>
      </c>
    </row>
    <row r="9" spans="1:11" s="9" customFormat="1" x14ac:dyDescent="0.3">
      <c r="A9" s="46" t="s">
        <v>102</v>
      </c>
      <c r="B9" s="6"/>
      <c r="C9" s="106">
        <v>1E-4</v>
      </c>
    </row>
    <row r="10" spans="1:11" s="9" customFormat="1" x14ac:dyDescent="0.3">
      <c r="A10" s="48" t="s">
        <v>169</v>
      </c>
      <c r="B10" s="2"/>
      <c r="C10" s="105">
        <f>+C9</f>
        <v>1E-4</v>
      </c>
    </row>
    <row r="11" spans="1:11" s="9" customFormat="1" x14ac:dyDescent="0.3">
      <c r="A11" s="1"/>
      <c r="B11" s="2"/>
      <c r="C11" s="5"/>
    </row>
    <row r="12" spans="1:11" s="3" customFormat="1" x14ac:dyDescent="0.3">
      <c r="A12" s="3" t="s">
        <v>87</v>
      </c>
      <c r="B12" s="7"/>
      <c r="C12" s="8"/>
    </row>
    <row r="13" spans="1:11" x14ac:dyDescent="0.3">
      <c r="A13" s="1" t="s">
        <v>24</v>
      </c>
      <c r="C13" s="32">
        <v>1E-4</v>
      </c>
    </row>
    <row r="14" spans="1:11" x14ac:dyDescent="0.3">
      <c r="A14" s="4" t="s">
        <v>53</v>
      </c>
      <c r="C14" s="32">
        <v>1E-4</v>
      </c>
    </row>
    <row r="15" spans="1:11" x14ac:dyDescent="0.3">
      <c r="A15" s="4" t="s">
        <v>11</v>
      </c>
      <c r="C15" s="32">
        <v>1E-4</v>
      </c>
    </row>
    <row r="16" spans="1:11" x14ac:dyDescent="0.3">
      <c r="A16" s="4" t="s">
        <v>10</v>
      </c>
      <c r="C16" s="32">
        <v>1E-4</v>
      </c>
    </row>
    <row r="17" spans="1:9" x14ac:dyDescent="0.3">
      <c r="A17" s="4" t="s">
        <v>23</v>
      </c>
      <c r="C17" s="32">
        <v>1E-4</v>
      </c>
    </row>
    <row r="18" spans="1:9" x14ac:dyDescent="0.3">
      <c r="A18" s="4" t="s">
        <v>22</v>
      </c>
      <c r="C18" s="32">
        <v>1E-4</v>
      </c>
      <c r="E18" s="78"/>
      <c r="F18" s="78"/>
      <c r="G18" s="78"/>
      <c r="H18" s="78"/>
      <c r="I18" s="78"/>
    </row>
    <row r="19" spans="1:9" x14ac:dyDescent="0.3">
      <c r="A19" s="4" t="s">
        <v>12</v>
      </c>
      <c r="C19" s="32">
        <v>1E-4</v>
      </c>
      <c r="E19" s="78"/>
      <c r="F19" s="78"/>
      <c r="G19" s="78"/>
      <c r="H19" s="78"/>
      <c r="I19" s="78"/>
    </row>
    <row r="20" spans="1:9" x14ac:dyDescent="0.3">
      <c r="A20" s="4" t="s">
        <v>49</v>
      </c>
      <c r="C20" s="32">
        <v>1E-4</v>
      </c>
    </row>
    <row r="21" spans="1:9" x14ac:dyDescent="0.3">
      <c r="A21" s="4" t="s">
        <v>9</v>
      </c>
      <c r="C21" s="32">
        <v>1E-4</v>
      </c>
    </row>
    <row r="22" spans="1:9" x14ac:dyDescent="0.3">
      <c r="A22" s="4" t="s">
        <v>26</v>
      </c>
      <c r="C22" s="32">
        <v>1E-4</v>
      </c>
    </row>
    <row r="23" spans="1:9" x14ac:dyDescent="0.3">
      <c r="A23" s="46" t="s">
        <v>103</v>
      </c>
      <c r="C23" s="50">
        <f>SUM(C13:C22)</f>
        <v>1.0000000000000002E-3</v>
      </c>
    </row>
    <row r="24" spans="1:9" s="9" customFormat="1" x14ac:dyDescent="0.3">
      <c r="A24" s="48" t="s">
        <v>175</v>
      </c>
      <c r="B24" s="6"/>
      <c r="C24" s="47">
        <f>C23*0.5</f>
        <v>5.0000000000000012E-4</v>
      </c>
      <c r="E24" s="15"/>
    </row>
    <row r="25" spans="1:9" s="9" customFormat="1" x14ac:dyDescent="0.3">
      <c r="A25" s="48" t="s">
        <v>90</v>
      </c>
      <c r="B25" s="6"/>
      <c r="C25" s="47">
        <f>C23*0.5</f>
        <v>5.0000000000000012E-4</v>
      </c>
      <c r="E25" s="15"/>
    </row>
    <row r="26" spans="1:9" s="9" customFormat="1" x14ac:dyDescent="0.3">
      <c r="B26" s="2"/>
      <c r="C26" s="10"/>
    </row>
    <row r="27" spans="1:9" s="3" customFormat="1" x14ac:dyDescent="0.3">
      <c r="A27" s="3" t="s">
        <v>88</v>
      </c>
      <c r="B27" s="7"/>
      <c r="C27" s="11"/>
    </row>
    <row r="28" spans="1:9" x14ac:dyDescent="0.3">
      <c r="A28" s="4" t="s">
        <v>81</v>
      </c>
      <c r="C28" s="12"/>
    </row>
    <row r="29" spans="1:9" x14ac:dyDescent="0.3">
      <c r="A29" s="4" t="s">
        <v>13</v>
      </c>
      <c r="C29" s="12"/>
    </row>
    <row r="30" spans="1:9" x14ac:dyDescent="0.3">
      <c r="A30" s="46" t="s">
        <v>202</v>
      </c>
      <c r="C30" s="80">
        <v>1E-4</v>
      </c>
    </row>
    <row r="31" spans="1:9" x14ac:dyDescent="0.3">
      <c r="A31" s="48" t="s">
        <v>170</v>
      </c>
      <c r="C31" s="47">
        <f>0.1*C30</f>
        <v>1.0000000000000001E-5</v>
      </c>
    </row>
    <row r="32" spans="1:9" x14ac:dyDescent="0.3">
      <c r="A32" s="48" t="s">
        <v>89</v>
      </c>
      <c r="C32" s="47">
        <f>0.6*C30</f>
        <v>6.0000000000000002E-5</v>
      </c>
    </row>
    <row r="33" spans="1:15" s="9" customFormat="1" x14ac:dyDescent="0.3">
      <c r="A33" s="48" t="s">
        <v>176</v>
      </c>
      <c r="B33" s="6"/>
      <c r="C33" s="47">
        <f>0.3*C30</f>
        <v>3.0000000000000001E-5</v>
      </c>
    </row>
    <row r="34" spans="1:15" s="9" customFormat="1" x14ac:dyDescent="0.3">
      <c r="A34" s="1"/>
      <c r="B34" s="2"/>
      <c r="C34" s="10"/>
    </row>
    <row r="35" spans="1:15" s="3" customFormat="1" x14ac:dyDescent="0.3">
      <c r="A35" s="3" t="s">
        <v>203</v>
      </c>
      <c r="B35" s="7"/>
      <c r="C35" s="11"/>
    </row>
    <row r="36" spans="1:15" ht="14.4" customHeight="1" x14ac:dyDescent="0.3">
      <c r="A36" s="46" t="s">
        <v>204</v>
      </c>
      <c r="C36" s="80">
        <v>1E-4</v>
      </c>
    </row>
    <row r="37" spans="1:15" x14ac:dyDescent="0.3">
      <c r="A37" s="48" t="s">
        <v>174</v>
      </c>
      <c r="C37" s="47">
        <f>+C36</f>
        <v>1E-4</v>
      </c>
      <c r="D37" s="19"/>
    </row>
    <row r="38" spans="1:15" s="3" customFormat="1" ht="15" thickBot="1" x14ac:dyDescent="0.35">
      <c r="A38" s="1"/>
      <c r="B38" s="2"/>
      <c r="C38" s="5"/>
    </row>
    <row r="39" spans="1:15" s="9" customFormat="1" ht="30" customHeight="1" thickBot="1" x14ac:dyDescent="0.35">
      <c r="A39" s="51" t="s">
        <v>63</v>
      </c>
      <c r="B39" s="20"/>
      <c r="C39" s="79">
        <f>SUM(C9,C23,C30,C36)</f>
        <v>1.3000000000000004E-3</v>
      </c>
      <c r="O39" s="49"/>
    </row>
    <row r="41" spans="1:15" s="3" customFormat="1" x14ac:dyDescent="0.3">
      <c r="A41" s="25" t="s">
        <v>155</v>
      </c>
      <c r="B41" s="2"/>
    </row>
    <row r="42" spans="1:15" x14ac:dyDescent="0.3">
      <c r="A42" s="175" t="s">
        <v>86</v>
      </c>
      <c r="B42" s="175"/>
      <c r="C42" s="175"/>
    </row>
    <row r="43" spans="1:15" x14ac:dyDescent="0.3">
      <c r="A43" s="176" t="s">
        <v>177</v>
      </c>
      <c r="B43" s="176"/>
      <c r="C43" s="176"/>
    </row>
    <row r="44" spans="1:15" x14ac:dyDescent="0.3">
      <c r="A44" s="176"/>
      <c r="B44" s="176"/>
      <c r="C44" s="176"/>
    </row>
    <row r="45" spans="1:15" x14ac:dyDescent="0.3">
      <c r="B45" s="3"/>
    </row>
    <row r="52" spans="1:2" x14ac:dyDescent="0.3">
      <c r="A52" s="16"/>
      <c r="B52" s="17"/>
    </row>
    <row r="53" spans="1:2" x14ac:dyDescent="0.3">
      <c r="A53" s="16"/>
      <c r="B53" s="17"/>
    </row>
    <row r="54" spans="1:2" x14ac:dyDescent="0.3">
      <c r="A54" s="16"/>
      <c r="B54" s="17"/>
    </row>
    <row r="55" spans="1:2" x14ac:dyDescent="0.3">
      <c r="A55" s="16"/>
      <c r="B55" s="17"/>
    </row>
    <row r="56" spans="1:2" x14ac:dyDescent="0.3">
      <c r="A56" s="16"/>
      <c r="B56" s="17"/>
    </row>
    <row r="57" spans="1:2" x14ac:dyDescent="0.3">
      <c r="A57" s="16"/>
      <c r="B57" s="17"/>
    </row>
    <row r="58" spans="1:2" x14ac:dyDescent="0.3">
      <c r="A58" s="16"/>
      <c r="B58" s="17"/>
    </row>
    <row r="59" spans="1:2" x14ac:dyDescent="0.3">
      <c r="A59" s="16"/>
      <c r="B59" s="17"/>
    </row>
    <row r="60" spans="1:2" x14ac:dyDescent="0.3">
      <c r="A60" s="16"/>
      <c r="B60" s="17"/>
    </row>
    <row r="61" spans="1:2" x14ac:dyDescent="0.3">
      <c r="A61" s="16"/>
      <c r="B61" s="17"/>
    </row>
    <row r="62" spans="1:2" x14ac:dyDescent="0.3">
      <c r="A62" s="16"/>
      <c r="B62" s="17"/>
    </row>
    <row r="63" spans="1:2" x14ac:dyDescent="0.3">
      <c r="A63" s="16"/>
      <c r="B63" s="17"/>
    </row>
    <row r="64" spans="1:2" x14ac:dyDescent="0.3">
      <c r="A64" s="16"/>
      <c r="B64" s="17"/>
    </row>
    <row r="65" spans="1:2" x14ac:dyDescent="0.3">
      <c r="A65" s="16"/>
      <c r="B65" s="17"/>
    </row>
    <row r="66" spans="1:2" x14ac:dyDescent="0.3">
      <c r="A66" s="16"/>
      <c r="B66" s="17"/>
    </row>
  </sheetData>
  <sheetProtection algorithmName="SHA-512" hashValue="R01Mtmj6bzBfrDxpz12H+bcGnduSC7AJ/MY3guPLCbroJF1cW8+qjFlmuzbVqQrOuu4uUCH9ESqJEcJ+dd0Uxw==" saltValue="OucEIc3FVPN+wFzDWqf+wg==" spinCount="100000" sheet="1" objects="1" scenarios="1"/>
  <mergeCells count="3">
    <mergeCell ref="A1:C1"/>
    <mergeCell ref="A42:C42"/>
    <mergeCell ref="A43:C44"/>
  </mergeCells>
  <conditionalFormatting sqref="C9 C13:C22 C30">
    <cfRule type="cellIs" dxfId="12" priority="4" operator="greaterThan">
      <formula>0.001</formula>
    </cfRule>
  </conditionalFormatting>
  <conditionalFormatting sqref="C36">
    <cfRule type="expression" dxfId="11" priority="1">
      <formula>(0.1*$C$39)&lt;$C$36</formula>
    </cfRule>
  </conditionalFormatting>
  <dataValidations count="1">
    <dataValidation type="decimal" operator="greaterThan" allowBlank="1" showInputMessage="1" showErrorMessage="1" sqref="C9 C36 C30 C13:C22" xr:uid="{00000000-0002-0000-0100-000000000000}">
      <formula1>0.000001</formula1>
    </dataValidation>
  </dataValidations>
  <pageMargins left="0.7" right="0.45" top="0.75" bottom="0.5" header="0.3" footer="0.3"/>
  <pageSetup scale="96" orientation="portrait" r:id="rId1"/>
  <headerFooter>
    <oddHeader xml:space="preserve">&amp;L&amp;9NC Quick Pass and NC Ferry Customer Service Operations RFP &amp;R&amp;9Exhibit C - Pricing Forms </oddHeader>
    <oddFooter>&amp;L&amp;9North Carolina Turnpike Authority (NCTA)&amp;11 &amp;C&amp;9July 26, 2019&amp;R&amp;9B - Ops Implementation Phase, Page 1 of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6"/>
  <sheetViews>
    <sheetView zoomScaleNormal="100" workbookViewId="0">
      <selection activeCell="B46" sqref="B46"/>
    </sheetView>
  </sheetViews>
  <sheetFormatPr defaultColWidth="8.88671875" defaultRowHeight="14.4" x14ac:dyDescent="0.3"/>
  <cols>
    <col min="1" max="1" width="60" style="1" customWidth="1"/>
    <col min="2" max="2" width="18.77734375" style="1" customWidth="1"/>
    <col min="3" max="16384" width="8.88671875" style="1"/>
  </cols>
  <sheetData>
    <row r="1" spans="1:2" s="102" customFormat="1" ht="22.95" customHeight="1" x14ac:dyDescent="0.3">
      <c r="A1" s="174" t="s">
        <v>179</v>
      </c>
      <c r="B1" s="174"/>
    </row>
    <row r="2" spans="1:2" x14ac:dyDescent="0.3">
      <c r="A2" s="3"/>
      <c r="B2" s="7"/>
    </row>
    <row r="3" spans="1:2" ht="15" thickBot="1" x14ac:dyDescent="0.35">
      <c r="A3" s="3"/>
      <c r="B3" s="7"/>
    </row>
    <row r="4" spans="1:2" ht="15" thickBot="1" x14ac:dyDescent="0.35">
      <c r="A4" s="108" t="s">
        <v>61</v>
      </c>
      <c r="B4" s="109" t="s">
        <v>27</v>
      </c>
    </row>
    <row r="5" spans="1:2" x14ac:dyDescent="0.3">
      <c r="A5" s="110" t="s">
        <v>0</v>
      </c>
      <c r="B5" s="26">
        <v>0</v>
      </c>
    </row>
    <row r="6" spans="1:2" x14ac:dyDescent="0.3">
      <c r="A6" s="110" t="s">
        <v>1</v>
      </c>
      <c r="B6" s="26">
        <v>0</v>
      </c>
    </row>
    <row r="7" spans="1:2" x14ac:dyDescent="0.3">
      <c r="A7" s="110" t="s">
        <v>2</v>
      </c>
      <c r="B7" s="26">
        <v>0</v>
      </c>
    </row>
    <row r="8" spans="1:2" x14ac:dyDescent="0.3">
      <c r="A8" s="110" t="s">
        <v>3</v>
      </c>
      <c r="B8" s="26">
        <v>0</v>
      </c>
    </row>
    <row r="9" spans="1:2" x14ac:dyDescent="0.3">
      <c r="A9" s="110" t="s">
        <v>4</v>
      </c>
      <c r="B9" s="26">
        <v>0</v>
      </c>
    </row>
    <row r="10" spans="1:2" ht="15" thickBot="1" x14ac:dyDescent="0.35">
      <c r="A10" s="110" t="s">
        <v>29</v>
      </c>
      <c r="B10" s="26">
        <v>0</v>
      </c>
    </row>
    <row r="11" spans="1:2" ht="15" thickBot="1" x14ac:dyDescent="0.35">
      <c r="A11" s="21" t="s">
        <v>205</v>
      </c>
      <c r="B11" s="22">
        <f>SUM(B5:B10)</f>
        <v>0</v>
      </c>
    </row>
    <row r="14" spans="1:2" ht="15" thickBot="1" x14ac:dyDescent="0.35"/>
    <row r="15" spans="1:2" ht="15" thickBot="1" x14ac:dyDescent="0.35">
      <c r="A15" s="108" t="s">
        <v>82</v>
      </c>
      <c r="B15" s="109" t="s">
        <v>27</v>
      </c>
    </row>
    <row r="16" spans="1:2" x14ac:dyDescent="0.3">
      <c r="A16" s="110" t="s">
        <v>15</v>
      </c>
      <c r="B16" s="26">
        <v>0</v>
      </c>
    </row>
    <row r="17" spans="1:2" x14ac:dyDescent="0.3">
      <c r="A17" s="111" t="s">
        <v>17</v>
      </c>
      <c r="B17" s="26">
        <v>0</v>
      </c>
    </row>
    <row r="18" spans="1:2" ht="15" thickBot="1" x14ac:dyDescent="0.35">
      <c r="A18" s="112" t="s">
        <v>16</v>
      </c>
      <c r="B18" s="145">
        <v>0</v>
      </c>
    </row>
    <row r="19" spans="1:2" ht="15" thickBot="1" x14ac:dyDescent="0.35">
      <c r="A19" s="21" t="s">
        <v>206</v>
      </c>
      <c r="B19" s="22">
        <f>SUM(B16:B18)</f>
        <v>0</v>
      </c>
    </row>
    <row r="20" spans="1:2" x14ac:dyDescent="0.3">
      <c r="A20" s="3"/>
      <c r="B20" s="8"/>
    </row>
    <row r="21" spans="1:2" x14ac:dyDescent="0.3">
      <c r="A21" s="3"/>
    </row>
    <row r="22" spans="1:2" ht="15" thickBot="1" x14ac:dyDescent="0.35"/>
    <row r="23" spans="1:2" ht="15" thickBot="1" x14ac:dyDescent="0.35">
      <c r="A23" s="108" t="s">
        <v>18</v>
      </c>
      <c r="B23" s="109" t="s">
        <v>27</v>
      </c>
    </row>
    <row r="24" spans="1:2" ht="15" thickBot="1" x14ac:dyDescent="0.35">
      <c r="A24" s="110" t="s">
        <v>43</v>
      </c>
      <c r="B24" s="26">
        <v>0</v>
      </c>
    </row>
    <row r="25" spans="1:2" ht="15" thickBot="1" x14ac:dyDescent="0.35">
      <c r="A25" s="21" t="s">
        <v>207</v>
      </c>
      <c r="B25" s="22">
        <f>+B24</f>
        <v>0</v>
      </c>
    </row>
    <row r="26" spans="1:2" x14ac:dyDescent="0.3">
      <c r="A26" s="3"/>
      <c r="B26" s="5"/>
    </row>
    <row r="27" spans="1:2" x14ac:dyDescent="0.3">
      <c r="A27" s="3"/>
    </row>
    <row r="28" spans="1:2" ht="15" thickBot="1" x14ac:dyDescent="0.35"/>
    <row r="29" spans="1:2" ht="15" thickBot="1" x14ac:dyDescent="0.35">
      <c r="A29" s="108" t="s">
        <v>19</v>
      </c>
      <c r="B29" s="109" t="s">
        <v>27</v>
      </c>
    </row>
    <row r="30" spans="1:2" ht="15" thickBot="1" x14ac:dyDescent="0.35">
      <c r="A30" s="112" t="s">
        <v>44</v>
      </c>
      <c r="B30" s="26">
        <v>0</v>
      </c>
    </row>
    <row r="31" spans="1:2" ht="15" thickBot="1" x14ac:dyDescent="0.35">
      <c r="A31" s="21" t="s">
        <v>208</v>
      </c>
      <c r="B31" s="22">
        <f>+B30</f>
        <v>0</v>
      </c>
    </row>
    <row r="32" spans="1:2" x14ac:dyDescent="0.3">
      <c r="A32" s="3"/>
    </row>
    <row r="33" spans="1:2" x14ac:dyDescent="0.3">
      <c r="A33" s="3"/>
    </row>
    <row r="34" spans="1:2" ht="15" thickBot="1" x14ac:dyDescent="0.35">
      <c r="A34" s="3"/>
    </row>
    <row r="35" spans="1:2" ht="15" thickBot="1" x14ac:dyDescent="0.35">
      <c r="A35" s="108" t="s">
        <v>126</v>
      </c>
      <c r="B35" s="109" t="s">
        <v>27</v>
      </c>
    </row>
    <row r="36" spans="1:2" x14ac:dyDescent="0.3">
      <c r="A36" s="112" t="s">
        <v>126</v>
      </c>
      <c r="B36" s="26">
        <v>0</v>
      </c>
    </row>
    <row r="37" spans="1:2" ht="15" customHeight="1" thickBot="1" x14ac:dyDescent="0.35">
      <c r="A37" s="21" t="s">
        <v>209</v>
      </c>
      <c r="B37" s="23">
        <f>+B36</f>
        <v>0</v>
      </c>
    </row>
    <row r="38" spans="1:2" ht="15" thickBot="1" x14ac:dyDescent="0.35">
      <c r="A38" s="3"/>
    </row>
    <row r="39" spans="1:2" ht="30" customHeight="1" thickBot="1" x14ac:dyDescent="0.35">
      <c r="A39" s="51" t="s">
        <v>210</v>
      </c>
      <c r="B39" s="24">
        <f>SUM(B37,B31,B25,B19,B11)</f>
        <v>0</v>
      </c>
    </row>
    <row r="40" spans="1:2" x14ac:dyDescent="0.3">
      <c r="A40" s="3"/>
    </row>
    <row r="41" spans="1:2" x14ac:dyDescent="0.3">
      <c r="A41" s="25" t="s">
        <v>75</v>
      </c>
    </row>
    <row r="42" spans="1:2" ht="14.4" customHeight="1" x14ac:dyDescent="0.3">
      <c r="A42" s="177" t="s">
        <v>69</v>
      </c>
      <c r="B42" s="177"/>
    </row>
    <row r="43" spans="1:2" x14ac:dyDescent="0.3">
      <c r="A43" s="19"/>
    </row>
    <row r="46" spans="1:2" x14ac:dyDescent="0.3">
      <c r="A46" s="19"/>
    </row>
  </sheetData>
  <sheetProtection algorithmName="SHA-512" hashValue="SK7p4LCifdL572zqC/06id4zjU+isIDZjCbBwNqeGJenW5gZrDgbvISdAjKQfYKzo7bQwXejdS5gTo4ZMaaCgA==" saltValue="ASSqzMcSEd/Pq73gevgyUA==" spinCount="100000" sheet="1" objects="1" scenarios="1"/>
  <mergeCells count="2">
    <mergeCell ref="A42:B42"/>
    <mergeCell ref="A1:B1"/>
  </mergeCells>
  <conditionalFormatting sqref="B5:B10 B16:B18 B24 B30 B36">
    <cfRule type="cellIs" dxfId="10" priority="2" operator="greaterThan">
      <formula>0</formula>
    </cfRule>
  </conditionalFormatting>
  <dataValidations disablePrompts="1" count="1">
    <dataValidation type="decimal" operator="greaterThan" allowBlank="1" showInputMessage="1" showErrorMessage="1" sqref="B5:B10 B16:B18 B24 B30 B36" xr:uid="{00000000-0002-0000-0200-000000000000}">
      <formula1>-0.00000001</formula1>
    </dataValidation>
  </dataValidations>
  <printOptions horizontalCentered="1"/>
  <pageMargins left="0.7" right="0.7" top="0.75" bottom="0.75" header="0.3" footer="0.3"/>
  <pageSetup orientation="portrait" r:id="rId1"/>
  <headerFooter>
    <oddHeader xml:space="preserve">&amp;L&amp;9NC Quick Pass and NC Ferry Customer Service Operations RFP &amp;R&amp;9Exhibit C - Pricing Forms </oddHeader>
    <oddFooter>&amp;L&amp;9North Carolina Turnpike Authority (NCTA) &amp;C&amp;9July 26, 2019&amp;R&amp;9C - Ongoing Ops - Fixed Fees, Page 1 of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9"/>
  <sheetViews>
    <sheetView zoomScaleNormal="100" workbookViewId="0">
      <selection activeCell="B36" sqref="B36"/>
    </sheetView>
  </sheetViews>
  <sheetFormatPr defaultColWidth="8.88671875" defaultRowHeight="14.4" x14ac:dyDescent="0.3"/>
  <cols>
    <col min="1" max="1" width="60" style="1" customWidth="1"/>
    <col min="2" max="2" width="16.77734375" style="1" customWidth="1"/>
    <col min="3" max="3" width="14.6640625" style="1" customWidth="1"/>
    <col min="4" max="4" width="11.5546875" style="1" customWidth="1"/>
    <col min="5" max="16384" width="8.88671875" style="1"/>
  </cols>
  <sheetData>
    <row r="1" spans="1:4" ht="22.95" customHeight="1" x14ac:dyDescent="0.3">
      <c r="A1" s="174" t="s">
        <v>178</v>
      </c>
      <c r="B1" s="174"/>
      <c r="C1" s="174"/>
    </row>
    <row r="2" spans="1:4" x14ac:dyDescent="0.3">
      <c r="A2" s="3"/>
    </row>
    <row r="3" spans="1:4" ht="28.8" x14ac:dyDescent="0.3">
      <c r="A3" s="116" t="s">
        <v>83</v>
      </c>
      <c r="B3" s="117" t="s">
        <v>54</v>
      </c>
    </row>
    <row r="4" spans="1:4" ht="42.6" customHeight="1" x14ac:dyDescent="0.3">
      <c r="A4" s="54" t="s">
        <v>129</v>
      </c>
      <c r="B4" s="118">
        <v>0</v>
      </c>
    </row>
    <row r="5" spans="1:4" ht="22.95" customHeight="1" x14ac:dyDescent="0.3">
      <c r="A5" s="3"/>
    </row>
    <row r="6" spans="1:4" ht="28.8" x14ac:dyDescent="0.3">
      <c r="A6" s="116" t="s">
        <v>64</v>
      </c>
      <c r="B6" s="117" t="s">
        <v>47</v>
      </c>
      <c r="C6" s="117" t="s">
        <v>62</v>
      </c>
      <c r="D6" s="27"/>
    </row>
    <row r="7" spans="1:4" x14ac:dyDescent="0.3">
      <c r="A7" s="180" t="s">
        <v>21</v>
      </c>
      <c r="B7" s="115" t="s">
        <v>151</v>
      </c>
      <c r="C7" s="32">
        <v>0</v>
      </c>
    </row>
    <row r="8" spans="1:4" x14ac:dyDescent="0.3">
      <c r="A8" s="180"/>
      <c r="B8" s="115" t="s">
        <v>100</v>
      </c>
      <c r="C8" s="32">
        <v>0</v>
      </c>
    </row>
    <row r="9" spans="1:4" ht="22.95" customHeight="1" x14ac:dyDescent="0.3">
      <c r="A9" s="3"/>
    </row>
    <row r="10" spans="1:4" ht="28.8" x14ac:dyDescent="0.3">
      <c r="A10" s="116" t="s">
        <v>51</v>
      </c>
      <c r="B10" s="117" t="s">
        <v>28</v>
      </c>
      <c r="C10" s="117" t="s">
        <v>5</v>
      </c>
    </row>
    <row r="11" spans="1:4" x14ac:dyDescent="0.3">
      <c r="A11" s="179" t="s">
        <v>56</v>
      </c>
      <c r="B11" s="113" t="s">
        <v>95</v>
      </c>
      <c r="C11" s="32">
        <v>0</v>
      </c>
    </row>
    <row r="12" spans="1:4" x14ac:dyDescent="0.3">
      <c r="A12" s="179"/>
      <c r="B12" s="113" t="s">
        <v>55</v>
      </c>
      <c r="C12" s="32">
        <v>0</v>
      </c>
    </row>
    <row r="13" spans="1:4" x14ac:dyDescent="0.3">
      <c r="A13" s="179"/>
      <c r="B13" s="113" t="s">
        <v>96</v>
      </c>
      <c r="C13" s="32">
        <v>0</v>
      </c>
    </row>
    <row r="14" spans="1:4" x14ac:dyDescent="0.3">
      <c r="A14" s="179"/>
      <c r="B14" s="113" t="s">
        <v>97</v>
      </c>
      <c r="C14" s="32">
        <v>0</v>
      </c>
    </row>
    <row r="15" spans="1:4" ht="22.95" customHeight="1" x14ac:dyDescent="0.3">
      <c r="A15" s="3"/>
    </row>
    <row r="16" spans="1:4" ht="28.8" x14ac:dyDescent="0.3">
      <c r="A16" s="116" t="s">
        <v>65</v>
      </c>
      <c r="B16" s="117" t="s">
        <v>28</v>
      </c>
      <c r="C16" s="117" t="s">
        <v>5</v>
      </c>
      <c r="D16" s="27"/>
    </row>
    <row r="17" spans="1:8" x14ac:dyDescent="0.3">
      <c r="A17" s="179" t="s">
        <v>66</v>
      </c>
      <c r="B17" s="114" t="s">
        <v>91</v>
      </c>
      <c r="C17" s="32">
        <v>0</v>
      </c>
    </row>
    <row r="18" spans="1:8" x14ac:dyDescent="0.3">
      <c r="A18" s="179"/>
      <c r="B18" s="114" t="s">
        <v>92</v>
      </c>
      <c r="C18" s="32">
        <v>0</v>
      </c>
    </row>
    <row r="19" spans="1:8" x14ac:dyDescent="0.3">
      <c r="A19" s="179"/>
      <c r="B19" s="114" t="s">
        <v>94</v>
      </c>
      <c r="C19" s="32">
        <v>0</v>
      </c>
      <c r="D19" s="18"/>
      <c r="E19" s="18"/>
      <c r="F19" s="18"/>
      <c r="G19" s="18"/>
      <c r="H19" s="18"/>
    </row>
    <row r="20" spans="1:8" x14ac:dyDescent="0.3">
      <c r="A20" s="179"/>
      <c r="B20" s="114" t="s">
        <v>93</v>
      </c>
      <c r="C20" s="32">
        <v>0</v>
      </c>
    </row>
    <row r="21" spans="1:8" ht="22.95" customHeight="1" x14ac:dyDescent="0.3">
      <c r="A21" s="3"/>
    </row>
    <row r="22" spans="1:8" ht="28.8" x14ac:dyDescent="0.3">
      <c r="A22" s="116" t="s">
        <v>45</v>
      </c>
      <c r="B22" s="117" t="s">
        <v>28</v>
      </c>
      <c r="C22" s="117" t="s">
        <v>5</v>
      </c>
      <c r="D22" s="27"/>
    </row>
    <row r="23" spans="1:8" x14ac:dyDescent="0.3">
      <c r="A23" s="179" t="s">
        <v>6</v>
      </c>
      <c r="B23" s="115" t="s">
        <v>48</v>
      </c>
      <c r="C23" s="32">
        <v>0</v>
      </c>
    </row>
    <row r="24" spans="1:8" x14ac:dyDescent="0.3">
      <c r="A24" s="179"/>
      <c r="B24" s="115" t="s">
        <v>98</v>
      </c>
      <c r="C24" s="32">
        <v>0</v>
      </c>
    </row>
    <row r="25" spans="1:8" x14ac:dyDescent="0.3">
      <c r="A25" s="179"/>
      <c r="B25" s="115" t="s">
        <v>99</v>
      </c>
      <c r="C25" s="32">
        <v>0</v>
      </c>
    </row>
    <row r="26" spans="1:8" x14ac:dyDescent="0.3">
      <c r="A26" s="179"/>
      <c r="B26" s="115" t="s">
        <v>100</v>
      </c>
      <c r="C26" s="32">
        <v>0</v>
      </c>
    </row>
    <row r="28" spans="1:8" x14ac:dyDescent="0.3">
      <c r="A28" s="25" t="s">
        <v>75</v>
      </c>
    </row>
    <row r="29" spans="1:8" ht="14.4" customHeight="1" x14ac:dyDescent="0.3">
      <c r="A29" s="178" t="s">
        <v>69</v>
      </c>
      <c r="B29" s="178"/>
      <c r="C29" s="178"/>
    </row>
  </sheetData>
  <sheetProtection algorithmName="SHA-512" hashValue="j7VdJ3UhjC/a3lxzcjKsMLULDGGpIVzHbnsAVY5b89YZtm5ZrXw3o8UX9QYJpZp470u0qtuF/+Q/8HiMxm1X4Q==" saltValue="e/Dbt5ZxGVpWc/gq/UbJvQ==" spinCount="100000" sheet="1" objects="1" scenarios="1"/>
  <mergeCells count="6">
    <mergeCell ref="A1:C1"/>
    <mergeCell ref="A29:C29"/>
    <mergeCell ref="A23:A26"/>
    <mergeCell ref="A17:A20"/>
    <mergeCell ref="A11:A14"/>
    <mergeCell ref="A7:A8"/>
  </mergeCells>
  <conditionalFormatting sqref="B4 C7:C8 C11:C14 C17:C20 C23:C26">
    <cfRule type="cellIs" dxfId="9" priority="1" operator="greaterThan">
      <formula>0.01</formula>
    </cfRule>
  </conditionalFormatting>
  <dataValidations disablePrompts="1" count="2">
    <dataValidation type="decimal" operator="greaterThan" allowBlank="1" showInputMessage="1" showErrorMessage="1" sqref="B4" xr:uid="{00000000-0002-0000-0300-000000000000}">
      <formula1>-0.01</formula1>
    </dataValidation>
    <dataValidation type="decimal" operator="greaterThan" allowBlank="1" showInputMessage="1" showErrorMessage="1" error="Please enter a valid number." sqref="C7:C8 C11:C14 C17:C20 C23:C26" xr:uid="{00000000-0002-0000-0300-000001000000}">
      <formula1>-0.01</formula1>
    </dataValidation>
  </dataValidations>
  <printOptions horizontalCentered="1"/>
  <pageMargins left="0.7" right="0.7" top="0.75" bottom="0.75" header="0.3" footer="0.3"/>
  <pageSetup scale="98" orientation="portrait" r:id="rId1"/>
  <headerFooter>
    <oddHeader xml:space="preserve">&amp;L&amp;9NC Quick Pass and NC Ferry Customer Service Operations RFP &amp;R&amp;9Exhibit C - Pricing Forms </oddHeader>
    <oddFooter>&amp;L&amp;9North Carolina Turnpike Authority (NCTA) &amp;C&amp;9July 26, 2019&amp;R&amp;9D - Ongoing Ops - Per Unit, Page 1 of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9"/>
  <sheetViews>
    <sheetView zoomScaleNormal="100" workbookViewId="0">
      <selection activeCell="A38" sqref="A38:C39"/>
    </sheetView>
  </sheetViews>
  <sheetFormatPr defaultColWidth="8.77734375" defaultRowHeight="13.8" x14ac:dyDescent="0.3"/>
  <cols>
    <col min="1" max="1" width="5.21875" style="81" bestFit="1" customWidth="1"/>
    <col min="2" max="2" width="27.77734375" style="81" customWidth="1"/>
    <col min="3" max="3" width="48.33203125" style="81" customWidth="1"/>
    <col min="4" max="4" width="22.88671875" style="81" customWidth="1"/>
    <col min="5" max="16384" width="8.77734375" style="81"/>
  </cols>
  <sheetData>
    <row r="1" spans="1:4" ht="22.95" customHeight="1" x14ac:dyDescent="0.3">
      <c r="A1" s="174" t="s">
        <v>180</v>
      </c>
      <c r="B1" s="174"/>
      <c r="C1" s="174"/>
      <c r="D1" s="174"/>
    </row>
    <row r="2" spans="1:4" ht="11.4" customHeight="1" thickBot="1" x14ac:dyDescent="0.35">
      <c r="A2" s="182"/>
      <c r="B2" s="182"/>
      <c r="C2" s="182"/>
      <c r="D2" s="182"/>
    </row>
    <row r="3" spans="1:4" s="82" customFormat="1" ht="29.4" thickBot="1" x14ac:dyDescent="0.35">
      <c r="A3" s="119" t="s">
        <v>20</v>
      </c>
      <c r="B3" s="120" t="s">
        <v>104</v>
      </c>
      <c r="C3" s="121" t="s">
        <v>153</v>
      </c>
      <c r="D3" s="122" t="s">
        <v>171</v>
      </c>
    </row>
    <row r="4" spans="1:4" s="1" customFormat="1" ht="14.4" x14ac:dyDescent="0.3">
      <c r="A4" s="186">
        <v>1</v>
      </c>
      <c r="B4" s="183" t="s">
        <v>140</v>
      </c>
      <c r="C4" s="85"/>
      <c r="D4" s="86">
        <v>0</v>
      </c>
    </row>
    <row r="5" spans="1:4" s="1" customFormat="1" ht="14.4" x14ac:dyDescent="0.3">
      <c r="A5" s="187"/>
      <c r="B5" s="184"/>
      <c r="C5" s="87"/>
      <c r="D5" s="88">
        <v>0</v>
      </c>
    </row>
    <row r="6" spans="1:4" s="1" customFormat="1" ht="14.4" x14ac:dyDescent="0.3">
      <c r="A6" s="187"/>
      <c r="B6" s="184"/>
      <c r="C6" s="87"/>
      <c r="D6" s="88">
        <v>0</v>
      </c>
    </row>
    <row r="7" spans="1:4" s="1" customFormat="1" ht="14.4" x14ac:dyDescent="0.3">
      <c r="A7" s="187"/>
      <c r="B7" s="184"/>
      <c r="C7" s="87"/>
      <c r="D7" s="88">
        <v>0</v>
      </c>
    </row>
    <row r="8" spans="1:4" s="1" customFormat="1" ht="14.4" x14ac:dyDescent="0.3">
      <c r="A8" s="187"/>
      <c r="B8" s="184"/>
      <c r="C8" s="87"/>
      <c r="D8" s="88">
        <v>0</v>
      </c>
    </row>
    <row r="9" spans="1:4" s="1" customFormat="1" ht="14.4" x14ac:dyDescent="0.3">
      <c r="A9" s="187"/>
      <c r="B9" s="184"/>
      <c r="C9" s="87"/>
      <c r="D9" s="88">
        <v>0</v>
      </c>
    </row>
    <row r="10" spans="1:4" s="1" customFormat="1" ht="14.4" x14ac:dyDescent="0.3">
      <c r="A10" s="187"/>
      <c r="B10" s="184"/>
      <c r="C10" s="87"/>
      <c r="D10" s="88">
        <v>0</v>
      </c>
    </row>
    <row r="11" spans="1:4" s="1" customFormat="1" ht="14.4" x14ac:dyDescent="0.3">
      <c r="A11" s="187"/>
      <c r="B11" s="184"/>
      <c r="C11" s="87"/>
      <c r="D11" s="88">
        <v>0</v>
      </c>
    </row>
    <row r="12" spans="1:4" s="1" customFormat="1" ht="14.4" x14ac:dyDescent="0.3">
      <c r="A12" s="187"/>
      <c r="B12" s="184"/>
      <c r="C12" s="87"/>
      <c r="D12" s="88">
        <v>0</v>
      </c>
    </row>
    <row r="13" spans="1:4" s="1" customFormat="1" ht="15" thickBot="1" x14ac:dyDescent="0.35">
      <c r="A13" s="188"/>
      <c r="B13" s="185"/>
      <c r="C13" s="89"/>
      <c r="D13" s="90">
        <v>0</v>
      </c>
    </row>
    <row r="14" spans="1:4" s="1" customFormat="1" ht="14.4" x14ac:dyDescent="0.3">
      <c r="A14" s="186">
        <v>2</v>
      </c>
      <c r="B14" s="183" t="s">
        <v>148</v>
      </c>
      <c r="C14" s="85"/>
      <c r="D14" s="86">
        <v>0</v>
      </c>
    </row>
    <row r="15" spans="1:4" s="1" customFormat="1" ht="14.4" x14ac:dyDescent="0.3">
      <c r="A15" s="187"/>
      <c r="B15" s="184"/>
      <c r="C15" s="87"/>
      <c r="D15" s="88">
        <v>0</v>
      </c>
    </row>
    <row r="16" spans="1:4" s="1" customFormat="1" ht="14.4" x14ac:dyDescent="0.3">
      <c r="A16" s="187"/>
      <c r="B16" s="184"/>
      <c r="C16" s="87"/>
      <c r="D16" s="88">
        <v>0</v>
      </c>
    </row>
    <row r="17" spans="1:8" s="1" customFormat="1" ht="14.4" x14ac:dyDescent="0.3">
      <c r="A17" s="187"/>
      <c r="B17" s="184"/>
      <c r="C17" s="87"/>
      <c r="D17" s="88">
        <v>0</v>
      </c>
    </row>
    <row r="18" spans="1:8" s="1" customFormat="1" ht="14.4" x14ac:dyDescent="0.3">
      <c r="A18" s="187"/>
      <c r="B18" s="184"/>
      <c r="C18" s="87"/>
      <c r="D18" s="88">
        <v>0</v>
      </c>
    </row>
    <row r="19" spans="1:8" s="1" customFormat="1" ht="14.4" x14ac:dyDescent="0.3">
      <c r="A19" s="187"/>
      <c r="B19" s="184"/>
      <c r="C19" s="87"/>
      <c r="D19" s="88">
        <v>0</v>
      </c>
    </row>
    <row r="20" spans="1:8" s="1" customFormat="1" ht="14.4" x14ac:dyDescent="0.3">
      <c r="A20" s="187"/>
      <c r="B20" s="184"/>
      <c r="C20" s="87"/>
      <c r="D20" s="88">
        <v>0</v>
      </c>
    </row>
    <row r="21" spans="1:8" s="1" customFormat="1" ht="14.4" x14ac:dyDescent="0.3">
      <c r="A21" s="187"/>
      <c r="B21" s="184"/>
      <c r="C21" s="87"/>
      <c r="D21" s="88">
        <v>0</v>
      </c>
    </row>
    <row r="22" spans="1:8" s="1" customFormat="1" ht="14.4" x14ac:dyDescent="0.3">
      <c r="A22" s="187"/>
      <c r="B22" s="184"/>
      <c r="C22" s="87"/>
      <c r="D22" s="88">
        <v>0</v>
      </c>
    </row>
    <row r="23" spans="1:8" s="1" customFormat="1" ht="15" thickBot="1" x14ac:dyDescent="0.35">
      <c r="A23" s="188"/>
      <c r="B23" s="185"/>
      <c r="C23" s="89"/>
      <c r="D23" s="90">
        <v>0</v>
      </c>
    </row>
    <row r="24" spans="1:8" s="1" customFormat="1" ht="13.8" customHeight="1" x14ac:dyDescent="0.3">
      <c r="A24" s="189">
        <v>3</v>
      </c>
      <c r="B24" s="183" t="s">
        <v>150</v>
      </c>
      <c r="C24" s="91"/>
      <c r="D24" s="86">
        <v>0</v>
      </c>
      <c r="E24" s="81"/>
      <c r="F24" s="83"/>
      <c r="G24" s="83"/>
      <c r="H24" s="83"/>
    </row>
    <row r="25" spans="1:8" s="1" customFormat="1" ht="14.4" x14ac:dyDescent="0.3">
      <c r="A25" s="190"/>
      <c r="B25" s="184"/>
      <c r="C25" s="92"/>
      <c r="D25" s="88">
        <v>0</v>
      </c>
      <c r="E25" s="84"/>
      <c r="F25" s="83"/>
      <c r="G25" s="83"/>
      <c r="H25" s="83"/>
    </row>
    <row r="26" spans="1:8" s="1" customFormat="1" ht="14.4" x14ac:dyDescent="0.3">
      <c r="A26" s="190"/>
      <c r="B26" s="184"/>
      <c r="C26" s="92"/>
      <c r="D26" s="88">
        <v>0</v>
      </c>
      <c r="E26" s="84"/>
      <c r="F26" s="83"/>
      <c r="G26" s="83"/>
      <c r="H26" s="83"/>
    </row>
    <row r="27" spans="1:8" s="1" customFormat="1" ht="14.4" x14ac:dyDescent="0.3">
      <c r="A27" s="190"/>
      <c r="B27" s="184"/>
      <c r="C27" s="92"/>
      <c r="D27" s="88">
        <v>0</v>
      </c>
      <c r="E27" s="84"/>
      <c r="F27" s="83"/>
      <c r="G27" s="83"/>
      <c r="H27" s="83"/>
    </row>
    <row r="28" spans="1:8" s="1" customFormat="1" ht="14.4" x14ac:dyDescent="0.3">
      <c r="A28" s="190"/>
      <c r="B28" s="184"/>
      <c r="C28" s="92"/>
      <c r="D28" s="88">
        <v>0</v>
      </c>
      <c r="E28" s="84"/>
      <c r="F28" s="83"/>
      <c r="G28" s="83"/>
      <c r="H28" s="83"/>
    </row>
    <row r="29" spans="1:8" s="1" customFormat="1" ht="14.4" x14ac:dyDescent="0.3">
      <c r="A29" s="190"/>
      <c r="B29" s="184"/>
      <c r="C29" s="92"/>
      <c r="D29" s="88">
        <v>0</v>
      </c>
      <c r="E29" s="84"/>
      <c r="F29" s="83"/>
      <c r="G29" s="83"/>
      <c r="H29" s="83"/>
    </row>
    <row r="30" spans="1:8" s="1" customFormat="1" ht="14.4" x14ac:dyDescent="0.3">
      <c r="A30" s="190"/>
      <c r="B30" s="184"/>
      <c r="C30" s="92"/>
      <c r="D30" s="88">
        <v>0</v>
      </c>
      <c r="E30" s="84"/>
      <c r="F30" s="83"/>
      <c r="G30" s="83"/>
      <c r="H30" s="83"/>
    </row>
    <row r="31" spans="1:8" s="1" customFormat="1" ht="14.4" x14ac:dyDescent="0.3">
      <c r="A31" s="190"/>
      <c r="B31" s="184"/>
      <c r="C31" s="92"/>
      <c r="D31" s="88">
        <v>0</v>
      </c>
      <c r="E31" s="84"/>
      <c r="F31" s="83"/>
      <c r="G31" s="83"/>
      <c r="H31" s="83"/>
    </row>
    <row r="32" spans="1:8" s="1" customFormat="1" ht="14.4" x14ac:dyDescent="0.3">
      <c r="A32" s="190"/>
      <c r="B32" s="184"/>
      <c r="C32" s="92"/>
      <c r="D32" s="88">
        <v>0</v>
      </c>
      <c r="E32" s="84"/>
      <c r="F32" s="83"/>
      <c r="G32" s="83"/>
      <c r="H32" s="83"/>
    </row>
    <row r="33" spans="1:8" s="1" customFormat="1" ht="15" thickBot="1" x14ac:dyDescent="0.35">
      <c r="A33" s="191"/>
      <c r="B33" s="185"/>
      <c r="C33" s="93"/>
      <c r="D33" s="90">
        <v>0</v>
      </c>
      <c r="E33" s="84"/>
      <c r="F33" s="83"/>
      <c r="G33" s="83"/>
      <c r="H33" s="83"/>
    </row>
    <row r="34" spans="1:8" s="1" customFormat="1" ht="15" thickBot="1" x14ac:dyDescent="0.35">
      <c r="A34" s="123"/>
      <c r="B34" s="124" t="s">
        <v>154</v>
      </c>
      <c r="C34" s="124"/>
      <c r="D34" s="125"/>
    </row>
    <row r="35" spans="1:8" s="1" customFormat="1" ht="14.4" x14ac:dyDescent="0.3"/>
    <row r="36" spans="1:8" s="1" customFormat="1" ht="14.4" customHeight="1" x14ac:dyDescent="0.3">
      <c r="A36" s="25" t="s">
        <v>155</v>
      </c>
      <c r="D36" s="14"/>
    </row>
    <row r="37" spans="1:8" s="1" customFormat="1" ht="14.4" x14ac:dyDescent="0.3">
      <c r="A37" s="177" t="s">
        <v>69</v>
      </c>
      <c r="B37" s="177"/>
      <c r="C37" s="177"/>
      <c r="D37" s="14"/>
    </row>
    <row r="38" spans="1:8" s="1" customFormat="1" ht="14.4" x14ac:dyDescent="0.3">
      <c r="A38" s="181" t="s">
        <v>165</v>
      </c>
      <c r="B38" s="181"/>
      <c r="C38" s="181"/>
    </row>
    <row r="39" spans="1:8" s="1" customFormat="1" ht="14.4" x14ac:dyDescent="0.3">
      <c r="A39" s="181"/>
      <c r="B39" s="181"/>
      <c r="C39" s="181"/>
    </row>
    <row r="40" spans="1:8" s="1" customFormat="1" ht="14.4" x14ac:dyDescent="0.3"/>
    <row r="41" spans="1:8" s="1" customFormat="1" ht="14.4" x14ac:dyDescent="0.3"/>
    <row r="42" spans="1:8" s="1" customFormat="1" ht="14.4" x14ac:dyDescent="0.3"/>
    <row r="43" spans="1:8" s="1" customFormat="1" ht="14.4" x14ac:dyDescent="0.3"/>
    <row r="44" spans="1:8" s="1" customFormat="1" ht="14.4" x14ac:dyDescent="0.3"/>
    <row r="45" spans="1:8" s="1" customFormat="1" ht="14.4" x14ac:dyDescent="0.3"/>
    <row r="46" spans="1:8" s="1" customFormat="1" ht="14.4" customHeight="1" x14ac:dyDescent="0.3"/>
    <row r="47" spans="1:8" s="1" customFormat="1" ht="14.4" x14ac:dyDescent="0.3"/>
    <row r="48" spans="1:8" s="1" customFormat="1" ht="14.4" x14ac:dyDescent="0.3"/>
    <row r="49" s="1" customFormat="1" ht="14.4" x14ac:dyDescent="0.3"/>
    <row r="50" s="1" customFormat="1" ht="14.4" x14ac:dyDescent="0.3"/>
    <row r="51" s="1" customFormat="1" ht="14.4" x14ac:dyDescent="0.3"/>
    <row r="52" s="1" customFormat="1" ht="14.4" x14ac:dyDescent="0.3"/>
    <row r="53" s="1" customFormat="1" ht="14.4" x14ac:dyDescent="0.3"/>
    <row r="54" s="1" customFormat="1" ht="14.4" x14ac:dyDescent="0.3"/>
    <row r="55" s="1" customFormat="1" ht="14.4" x14ac:dyDescent="0.3"/>
    <row r="56" s="1" customFormat="1" ht="14.4" x14ac:dyDescent="0.3"/>
    <row r="57" s="1" customFormat="1" ht="14.4" x14ac:dyDescent="0.3"/>
    <row r="58" s="1" customFormat="1" ht="14.4" x14ac:dyDescent="0.3"/>
    <row r="59" s="1" customFormat="1" ht="14.4" x14ac:dyDescent="0.3"/>
    <row r="60" s="1" customFormat="1" ht="14.4" x14ac:dyDescent="0.3"/>
    <row r="61" s="1" customFormat="1" ht="14.4" x14ac:dyDescent="0.3"/>
    <row r="62" s="1" customFormat="1" ht="14.4" x14ac:dyDescent="0.3"/>
    <row r="63" s="1" customFormat="1" ht="14.4" x14ac:dyDescent="0.3"/>
    <row r="64" s="1" customFormat="1" ht="14.4" x14ac:dyDescent="0.3"/>
    <row r="65" s="1" customFormat="1" ht="14.4" x14ac:dyDescent="0.3"/>
    <row r="66" s="1" customFormat="1" ht="14.4" x14ac:dyDescent="0.3"/>
    <row r="67" s="1" customFormat="1" ht="14.4" x14ac:dyDescent="0.3"/>
    <row r="68" s="1" customFormat="1" ht="14.4" x14ac:dyDescent="0.3"/>
    <row r="69" s="1" customFormat="1" ht="14.4" x14ac:dyDescent="0.3"/>
  </sheetData>
  <sheetProtection algorithmName="SHA-512" hashValue="+Hb1b40IZRt9uRQjV5FF2ypkVLICUQDwb0jEIvXyJGP4bLjfBQnaFt0GdUeYJ4plhUuBr2rCzOie2NHcyA3WoQ==" saltValue="HRhg/n+0N46dyHUpF19QdQ==" spinCount="100000" sheet="1" objects="1" scenarios="1" insertRows="0"/>
  <mergeCells count="10">
    <mergeCell ref="A37:C37"/>
    <mergeCell ref="A38:C39"/>
    <mergeCell ref="A1:D1"/>
    <mergeCell ref="A2:D2"/>
    <mergeCell ref="B4:B13"/>
    <mergeCell ref="A4:A13"/>
    <mergeCell ref="B14:B23"/>
    <mergeCell ref="A14:A23"/>
    <mergeCell ref="B24:B33"/>
    <mergeCell ref="A24:A33"/>
  </mergeCells>
  <conditionalFormatting sqref="C4:C33">
    <cfRule type="notContainsBlanks" dxfId="8" priority="3">
      <formula>LEN(TRIM(C4))&gt;0</formula>
    </cfRule>
  </conditionalFormatting>
  <conditionalFormatting sqref="D4:D33">
    <cfRule type="cellIs" dxfId="7" priority="1" operator="greaterThan">
      <formula>0.01</formula>
    </cfRule>
    <cfRule type="cellIs" dxfId="6" priority="2" operator="greaterThan">
      <formula>0</formula>
    </cfRule>
  </conditionalFormatting>
  <dataValidations disablePrompts="1" count="1">
    <dataValidation type="decimal" operator="greaterThan" allowBlank="1" showInputMessage="1" showErrorMessage="1" sqref="D66:D67 D35 D38:D62 D4:D33" xr:uid="{00000000-0002-0000-0400-000000000000}">
      <formula1>-0.01</formula1>
    </dataValidation>
  </dataValidations>
  <pageMargins left="0.7" right="0.7" top="0.75" bottom="0.75" header="0.3" footer="0.3"/>
  <pageSetup scale="85" orientation="landscape" r:id="rId1"/>
  <headerFooter>
    <oddHeader xml:space="preserve">&amp;L&amp;9NC Quick Pass and NC Ferry Customer Service Operations RFP &amp;R&amp;9Exhibit C - Pricing Forms </oddHeader>
    <oddFooter>&amp;L&amp;9North Carolina Turnpike Authority (NCTA) &amp;C&amp;9July 26, 2019&amp;R&amp;9E - Ongoing Ops - Dept. Staff, Page 1 of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69"/>
  <sheetViews>
    <sheetView zoomScaleNormal="100" workbookViewId="0">
      <selection activeCell="E71" sqref="E71"/>
    </sheetView>
  </sheetViews>
  <sheetFormatPr defaultColWidth="8.77734375" defaultRowHeight="13.8" x14ac:dyDescent="0.3"/>
  <cols>
    <col min="1" max="1" width="5.109375" style="81" customWidth="1"/>
    <col min="2" max="2" width="5.21875" style="81" bestFit="1" customWidth="1"/>
    <col min="3" max="4" width="41.77734375" style="81" customWidth="1"/>
    <col min="5" max="5" width="22.88671875" style="81" customWidth="1"/>
    <col min="6" max="16384" width="8.77734375" style="81"/>
  </cols>
  <sheetData>
    <row r="1" spans="1:5" ht="22.95" customHeight="1" x14ac:dyDescent="0.3">
      <c r="A1" s="174" t="s">
        <v>181</v>
      </c>
      <c r="B1" s="174"/>
      <c r="C1" s="174"/>
      <c r="D1" s="174"/>
      <c r="E1" s="174"/>
    </row>
    <row r="2" spans="1:5" ht="11.4" customHeight="1" thickBot="1" x14ac:dyDescent="0.35">
      <c r="B2" s="182"/>
      <c r="C2" s="182"/>
      <c r="D2" s="182"/>
      <c r="E2" s="182"/>
    </row>
    <row r="3" spans="1:5" s="82" customFormat="1" ht="29.4" thickTop="1" x14ac:dyDescent="0.3">
      <c r="A3" s="193" t="s">
        <v>145</v>
      </c>
      <c r="B3" s="127" t="s">
        <v>20</v>
      </c>
      <c r="C3" s="128" t="s">
        <v>142</v>
      </c>
      <c r="D3" s="128" t="s">
        <v>141</v>
      </c>
      <c r="E3" s="129" t="s">
        <v>172</v>
      </c>
    </row>
    <row r="4" spans="1:5" x14ac:dyDescent="0.3">
      <c r="A4" s="194"/>
      <c r="B4" s="130">
        <v>1</v>
      </c>
      <c r="C4" s="126" t="s">
        <v>32</v>
      </c>
      <c r="D4" s="94"/>
      <c r="E4" s="77">
        <v>0</v>
      </c>
    </row>
    <row r="5" spans="1:5" x14ac:dyDescent="0.3">
      <c r="A5" s="194"/>
      <c r="B5" s="130">
        <v>2</v>
      </c>
      <c r="C5" s="126" t="s">
        <v>33</v>
      </c>
      <c r="D5" s="94"/>
      <c r="E5" s="77">
        <v>0</v>
      </c>
    </row>
    <row r="6" spans="1:5" x14ac:dyDescent="0.3">
      <c r="A6" s="194"/>
      <c r="B6" s="130">
        <v>3</v>
      </c>
      <c r="C6" s="126" t="s">
        <v>34</v>
      </c>
      <c r="D6" s="94"/>
      <c r="E6" s="77">
        <v>0</v>
      </c>
    </row>
    <row r="7" spans="1:5" x14ac:dyDescent="0.3">
      <c r="A7" s="194"/>
      <c r="B7" s="130">
        <v>4</v>
      </c>
      <c r="C7" s="126" t="s">
        <v>85</v>
      </c>
      <c r="D7" s="94"/>
      <c r="E7" s="77">
        <v>0</v>
      </c>
    </row>
    <row r="8" spans="1:5" x14ac:dyDescent="0.3">
      <c r="A8" s="194"/>
      <c r="B8" s="130">
        <v>5</v>
      </c>
      <c r="C8" s="126" t="s">
        <v>50</v>
      </c>
      <c r="D8" s="94"/>
      <c r="E8" s="77">
        <v>0</v>
      </c>
    </row>
    <row r="9" spans="1:5" ht="13.8" customHeight="1" x14ac:dyDescent="0.3">
      <c r="A9" s="194"/>
      <c r="B9" s="130">
        <v>6</v>
      </c>
      <c r="C9" s="126" t="s">
        <v>35</v>
      </c>
      <c r="D9" s="94"/>
      <c r="E9" s="77">
        <v>0</v>
      </c>
    </row>
    <row r="10" spans="1:5" ht="13.8" customHeight="1" x14ac:dyDescent="0.3">
      <c r="A10" s="194"/>
      <c r="B10" s="130">
        <v>7</v>
      </c>
      <c r="C10" s="126" t="s">
        <v>80</v>
      </c>
      <c r="D10" s="94"/>
      <c r="E10" s="77">
        <v>0</v>
      </c>
    </row>
    <row r="11" spans="1:5" x14ac:dyDescent="0.3">
      <c r="A11" s="194"/>
      <c r="B11" s="130">
        <v>8</v>
      </c>
      <c r="C11" s="126" t="s">
        <v>30</v>
      </c>
      <c r="D11" s="94"/>
      <c r="E11" s="77">
        <v>0</v>
      </c>
    </row>
    <row r="12" spans="1:5" x14ac:dyDescent="0.3">
      <c r="A12" s="194"/>
      <c r="B12" s="130">
        <v>9</v>
      </c>
      <c r="C12" s="126" t="s">
        <v>31</v>
      </c>
      <c r="D12" s="94"/>
      <c r="E12" s="77">
        <v>0</v>
      </c>
    </row>
    <row r="13" spans="1:5" x14ac:dyDescent="0.3">
      <c r="A13" s="194"/>
      <c r="B13" s="130">
        <v>10</v>
      </c>
      <c r="C13" s="126" t="s">
        <v>36</v>
      </c>
      <c r="D13" s="94"/>
      <c r="E13" s="77">
        <v>0</v>
      </c>
    </row>
    <row r="14" spans="1:5" x14ac:dyDescent="0.3">
      <c r="A14" s="194"/>
      <c r="B14" s="130">
        <v>11</v>
      </c>
      <c r="C14" s="126" t="s">
        <v>37</v>
      </c>
      <c r="D14" s="94"/>
      <c r="E14" s="77">
        <v>0</v>
      </c>
    </row>
    <row r="15" spans="1:5" x14ac:dyDescent="0.3">
      <c r="A15" s="194"/>
      <c r="B15" s="130">
        <v>12</v>
      </c>
      <c r="C15" s="126" t="s">
        <v>38</v>
      </c>
      <c r="D15" s="94"/>
      <c r="E15" s="77">
        <v>0</v>
      </c>
    </row>
    <row r="16" spans="1:5" x14ac:dyDescent="0.3">
      <c r="A16" s="194"/>
      <c r="B16" s="130">
        <v>13</v>
      </c>
      <c r="C16" s="126" t="s">
        <v>39</v>
      </c>
      <c r="D16" s="94"/>
      <c r="E16" s="77">
        <v>0</v>
      </c>
    </row>
    <row r="17" spans="1:5" x14ac:dyDescent="0.3">
      <c r="A17" s="194"/>
      <c r="B17" s="130">
        <v>14</v>
      </c>
      <c r="C17" s="126" t="s">
        <v>46</v>
      </c>
      <c r="D17" s="94"/>
      <c r="E17" s="77">
        <v>0</v>
      </c>
    </row>
    <row r="18" spans="1:5" x14ac:dyDescent="0.3">
      <c r="A18" s="194"/>
      <c r="B18" s="130">
        <v>15</v>
      </c>
      <c r="C18" s="126" t="s">
        <v>40</v>
      </c>
      <c r="D18" s="94"/>
      <c r="E18" s="77">
        <v>0</v>
      </c>
    </row>
    <row r="19" spans="1:5" x14ac:dyDescent="0.3">
      <c r="A19" s="194"/>
      <c r="B19" s="130">
        <v>16</v>
      </c>
      <c r="C19" s="126" t="s">
        <v>41</v>
      </c>
      <c r="D19" s="94"/>
      <c r="E19" s="77">
        <v>0</v>
      </c>
    </row>
    <row r="20" spans="1:5" x14ac:dyDescent="0.3">
      <c r="A20" s="194"/>
      <c r="B20" s="130">
        <v>17</v>
      </c>
      <c r="C20" s="126" t="s">
        <v>42</v>
      </c>
      <c r="D20" s="94"/>
      <c r="E20" s="77">
        <v>0</v>
      </c>
    </row>
    <row r="21" spans="1:5" x14ac:dyDescent="0.3">
      <c r="A21" s="194"/>
      <c r="B21" s="130">
        <v>18</v>
      </c>
      <c r="C21" s="126" t="s">
        <v>58</v>
      </c>
      <c r="D21" s="94"/>
      <c r="E21" s="77">
        <v>0</v>
      </c>
    </row>
    <row r="22" spans="1:5" x14ac:dyDescent="0.3">
      <c r="A22" s="194"/>
      <c r="B22" s="130">
        <v>19</v>
      </c>
      <c r="C22" s="126" t="s">
        <v>59</v>
      </c>
      <c r="D22" s="94"/>
      <c r="E22" s="77">
        <v>0</v>
      </c>
    </row>
    <row r="23" spans="1:5" x14ac:dyDescent="0.3">
      <c r="A23" s="194"/>
      <c r="B23" s="130">
        <v>20</v>
      </c>
      <c r="C23" s="126" t="s">
        <v>70</v>
      </c>
      <c r="D23" s="94"/>
      <c r="E23" s="77">
        <v>0</v>
      </c>
    </row>
    <row r="24" spans="1:5" x14ac:dyDescent="0.3">
      <c r="A24" s="194"/>
      <c r="B24" s="130">
        <v>21</v>
      </c>
      <c r="C24" s="126" t="s">
        <v>57</v>
      </c>
      <c r="D24" s="94"/>
      <c r="E24" s="77">
        <v>0</v>
      </c>
    </row>
    <row r="25" spans="1:5" x14ac:dyDescent="0.3">
      <c r="A25" s="194"/>
      <c r="B25" s="130">
        <v>22</v>
      </c>
      <c r="C25" s="126" t="s">
        <v>84</v>
      </c>
      <c r="D25" s="94"/>
      <c r="E25" s="77">
        <v>0</v>
      </c>
    </row>
    <row r="26" spans="1:5" x14ac:dyDescent="0.3">
      <c r="A26" s="194"/>
      <c r="B26" s="130">
        <v>23</v>
      </c>
      <c r="C26" s="43"/>
      <c r="D26" s="43"/>
      <c r="E26" s="77">
        <v>0</v>
      </c>
    </row>
    <row r="27" spans="1:5" x14ac:dyDescent="0.3">
      <c r="A27" s="194"/>
      <c r="B27" s="130">
        <v>24</v>
      </c>
      <c r="C27" s="43"/>
      <c r="D27" s="43"/>
      <c r="E27" s="77">
        <v>0</v>
      </c>
    </row>
    <row r="28" spans="1:5" ht="14.4" customHeight="1" x14ac:dyDescent="0.3">
      <c r="A28" s="194"/>
      <c r="B28" s="130">
        <v>25</v>
      </c>
      <c r="C28" s="43"/>
      <c r="D28" s="43"/>
      <c r="E28" s="77">
        <v>0</v>
      </c>
    </row>
    <row r="29" spans="1:5" x14ac:dyDescent="0.3">
      <c r="A29" s="194"/>
      <c r="B29" s="130">
        <v>26</v>
      </c>
      <c r="C29" s="43"/>
      <c r="D29" s="43"/>
      <c r="E29" s="77">
        <v>0</v>
      </c>
    </row>
    <row r="30" spans="1:5" x14ac:dyDescent="0.3">
      <c r="A30" s="194"/>
      <c r="B30" s="130">
        <v>27</v>
      </c>
      <c r="C30" s="43"/>
      <c r="D30" s="43"/>
      <c r="E30" s="77">
        <v>0</v>
      </c>
    </row>
    <row r="31" spans="1:5" x14ac:dyDescent="0.3">
      <c r="A31" s="194"/>
      <c r="B31" s="130">
        <v>28</v>
      </c>
      <c r="C31" s="43"/>
      <c r="D31" s="43"/>
      <c r="E31" s="77">
        <v>0</v>
      </c>
    </row>
    <row r="32" spans="1:5" x14ac:dyDescent="0.3">
      <c r="A32" s="194"/>
      <c r="B32" s="130">
        <v>29</v>
      </c>
      <c r="C32" s="43"/>
      <c r="D32" s="43"/>
      <c r="E32" s="77">
        <v>0</v>
      </c>
    </row>
    <row r="33" spans="1:5" x14ac:dyDescent="0.3">
      <c r="A33" s="194"/>
      <c r="B33" s="130">
        <v>30</v>
      </c>
      <c r="C33" s="43"/>
      <c r="D33" s="43"/>
      <c r="E33" s="77">
        <v>0</v>
      </c>
    </row>
    <row r="34" spans="1:5" x14ac:dyDescent="0.3">
      <c r="A34" s="194"/>
      <c r="B34" s="130">
        <v>31</v>
      </c>
      <c r="C34" s="43"/>
      <c r="D34" s="43"/>
      <c r="E34" s="77">
        <v>0</v>
      </c>
    </row>
    <row r="35" spans="1:5" x14ac:dyDescent="0.3">
      <c r="A35" s="194"/>
      <c r="B35" s="130">
        <v>32</v>
      </c>
      <c r="C35" s="43"/>
      <c r="D35" s="43"/>
      <c r="E35" s="77">
        <v>0</v>
      </c>
    </row>
    <row r="36" spans="1:5" x14ac:dyDescent="0.3">
      <c r="A36" s="194"/>
      <c r="B36" s="130">
        <v>33</v>
      </c>
      <c r="C36" s="43"/>
      <c r="D36" s="43"/>
      <c r="E36" s="77">
        <v>0</v>
      </c>
    </row>
    <row r="37" spans="1:5" x14ac:dyDescent="0.3">
      <c r="A37" s="194"/>
      <c r="B37" s="130">
        <v>34</v>
      </c>
      <c r="C37" s="43"/>
      <c r="D37" s="43"/>
      <c r="E37" s="77">
        <v>0</v>
      </c>
    </row>
    <row r="38" spans="1:5" x14ac:dyDescent="0.3">
      <c r="A38" s="194"/>
      <c r="B38" s="130">
        <v>35</v>
      </c>
      <c r="C38" s="43"/>
      <c r="D38" s="43"/>
      <c r="E38" s="77">
        <v>0</v>
      </c>
    </row>
    <row r="39" spans="1:5" x14ac:dyDescent="0.3">
      <c r="A39" s="194"/>
      <c r="B39" s="130">
        <v>36</v>
      </c>
      <c r="C39" s="43"/>
      <c r="D39" s="43"/>
      <c r="E39" s="77">
        <v>0</v>
      </c>
    </row>
    <row r="40" spans="1:5" x14ac:dyDescent="0.3">
      <c r="A40" s="194"/>
      <c r="B40" s="130">
        <v>37</v>
      </c>
      <c r="C40" s="43"/>
      <c r="D40" s="43"/>
      <c r="E40" s="77">
        <v>0</v>
      </c>
    </row>
    <row r="41" spans="1:5" x14ac:dyDescent="0.3">
      <c r="A41" s="194"/>
      <c r="B41" s="130">
        <v>38</v>
      </c>
      <c r="C41" s="43"/>
      <c r="D41" s="43"/>
      <c r="E41" s="77">
        <v>0</v>
      </c>
    </row>
    <row r="42" spans="1:5" x14ac:dyDescent="0.3">
      <c r="A42" s="194"/>
      <c r="B42" s="130">
        <v>39</v>
      </c>
      <c r="C42" s="43"/>
      <c r="D42" s="43"/>
      <c r="E42" s="77">
        <v>0</v>
      </c>
    </row>
    <row r="43" spans="1:5" x14ac:dyDescent="0.3">
      <c r="A43" s="194"/>
      <c r="B43" s="130">
        <v>40</v>
      </c>
      <c r="C43" s="43"/>
      <c r="D43" s="43"/>
      <c r="E43" s="77">
        <v>0</v>
      </c>
    </row>
    <row r="44" spans="1:5" x14ac:dyDescent="0.3">
      <c r="A44" s="194"/>
      <c r="B44" s="130">
        <v>41</v>
      </c>
      <c r="C44" s="43"/>
      <c r="D44" s="43"/>
      <c r="E44" s="77">
        <v>0</v>
      </c>
    </row>
    <row r="45" spans="1:5" x14ac:dyDescent="0.3">
      <c r="A45" s="194"/>
      <c r="B45" s="130">
        <v>42</v>
      </c>
      <c r="C45" s="43"/>
      <c r="D45" s="43"/>
      <c r="E45" s="77">
        <v>0</v>
      </c>
    </row>
    <row r="46" spans="1:5" x14ac:dyDescent="0.3">
      <c r="A46" s="194"/>
      <c r="B46" s="130">
        <v>43</v>
      </c>
      <c r="C46" s="43"/>
      <c r="D46" s="43"/>
      <c r="E46" s="77">
        <v>0</v>
      </c>
    </row>
    <row r="47" spans="1:5" x14ac:dyDescent="0.3">
      <c r="A47" s="194"/>
      <c r="B47" s="130">
        <v>44</v>
      </c>
      <c r="C47" s="43"/>
      <c r="D47" s="43"/>
      <c r="E47" s="77">
        <v>0</v>
      </c>
    </row>
    <row r="48" spans="1:5" x14ac:dyDescent="0.3">
      <c r="A48" s="194"/>
      <c r="B48" s="130">
        <v>45</v>
      </c>
      <c r="C48" s="43"/>
      <c r="D48" s="43"/>
      <c r="E48" s="77">
        <v>0</v>
      </c>
    </row>
    <row r="49" spans="1:5" x14ac:dyDescent="0.3">
      <c r="A49" s="194"/>
      <c r="B49" s="130">
        <v>46</v>
      </c>
      <c r="C49" s="43"/>
      <c r="D49" s="43"/>
      <c r="E49" s="77">
        <v>0</v>
      </c>
    </row>
    <row r="50" spans="1:5" x14ac:dyDescent="0.3">
      <c r="A50" s="194"/>
      <c r="B50" s="130">
        <v>47</v>
      </c>
      <c r="C50" s="43"/>
      <c r="D50" s="43"/>
      <c r="E50" s="77">
        <v>0</v>
      </c>
    </row>
    <row r="51" spans="1:5" x14ac:dyDescent="0.3">
      <c r="A51" s="194"/>
      <c r="B51" s="130">
        <v>48</v>
      </c>
      <c r="C51" s="43"/>
      <c r="D51" s="43"/>
      <c r="E51" s="77">
        <v>0</v>
      </c>
    </row>
    <row r="52" spans="1:5" x14ac:dyDescent="0.3">
      <c r="A52" s="194"/>
      <c r="B52" s="130">
        <v>49</v>
      </c>
      <c r="C52" s="43"/>
      <c r="D52" s="43"/>
      <c r="E52" s="77">
        <v>0</v>
      </c>
    </row>
    <row r="53" spans="1:5" x14ac:dyDescent="0.3">
      <c r="A53" s="194"/>
      <c r="B53" s="130">
        <v>50</v>
      </c>
      <c r="C53" s="44"/>
      <c r="D53" s="44"/>
      <c r="E53" s="77">
        <v>0</v>
      </c>
    </row>
    <row r="54" spans="1:5" ht="15" thickBot="1" x14ac:dyDescent="0.35">
      <c r="A54" s="195"/>
      <c r="B54" s="142"/>
      <c r="C54" s="143" t="s">
        <v>143</v>
      </c>
      <c r="D54" s="143"/>
      <c r="E54" s="144"/>
    </row>
    <row r="55" spans="1:5" ht="15.6" thickTop="1" thickBot="1" x14ac:dyDescent="0.35">
      <c r="B55" s="95"/>
      <c r="C55" s="96"/>
      <c r="D55" s="96"/>
      <c r="E55" s="97"/>
    </row>
    <row r="56" spans="1:5" ht="22.8" customHeight="1" thickTop="1" x14ac:dyDescent="0.3">
      <c r="A56" s="196" t="s">
        <v>144</v>
      </c>
      <c r="B56" s="201" t="s">
        <v>187</v>
      </c>
      <c r="C56" s="202"/>
      <c r="D56" s="203"/>
      <c r="E56" s="1"/>
    </row>
    <row r="57" spans="1:5" ht="25.8" customHeight="1" x14ac:dyDescent="0.3">
      <c r="A57" s="197"/>
      <c r="B57" s="133"/>
      <c r="C57" s="131" t="s">
        <v>72</v>
      </c>
      <c r="D57" s="103">
        <v>0</v>
      </c>
      <c r="E57" s="1"/>
    </row>
    <row r="58" spans="1:5" ht="30.6" customHeight="1" thickBot="1" x14ac:dyDescent="0.35">
      <c r="A58" s="198"/>
      <c r="B58" s="134"/>
      <c r="C58" s="132" t="s">
        <v>73</v>
      </c>
      <c r="D58" s="104">
        <v>-1.0000000000000001E-9</v>
      </c>
      <c r="E58" s="1"/>
    </row>
    <row r="59" spans="1:5" ht="15" thickTop="1" x14ac:dyDescent="0.3">
      <c r="B59" s="98"/>
      <c r="C59" s="99"/>
      <c r="D59" s="99"/>
      <c r="E59" s="100"/>
    </row>
    <row r="60" spans="1:5" ht="14.4" x14ac:dyDescent="0.3">
      <c r="A60" s="25" t="s">
        <v>7</v>
      </c>
      <c r="C60" s="1"/>
      <c r="D60" s="1"/>
      <c r="E60" s="1"/>
    </row>
    <row r="61" spans="1:5" ht="14.4" x14ac:dyDescent="0.3">
      <c r="A61" s="199" t="s">
        <v>76</v>
      </c>
      <c r="B61" s="199"/>
      <c r="C61" s="199"/>
      <c r="D61" s="199"/>
      <c r="E61" s="199"/>
    </row>
    <row r="62" spans="1:5" ht="14.4" x14ac:dyDescent="0.3">
      <c r="A62" s="200" t="s">
        <v>74</v>
      </c>
      <c r="B62" s="200"/>
      <c r="C62" s="200"/>
      <c r="D62" s="200"/>
      <c r="E62" s="200"/>
    </row>
    <row r="63" spans="1:5" ht="29.4" customHeight="1" x14ac:dyDescent="0.3">
      <c r="A63" s="192" t="s">
        <v>146</v>
      </c>
      <c r="B63" s="192"/>
      <c r="C63" s="192"/>
      <c r="D63" s="192"/>
      <c r="E63" s="192"/>
    </row>
    <row r="64" spans="1:5" ht="14.4" customHeight="1" x14ac:dyDescent="0.3">
      <c r="A64" s="192" t="s">
        <v>79</v>
      </c>
      <c r="B64" s="192"/>
      <c r="C64" s="192"/>
      <c r="D64" s="192"/>
      <c r="E64" s="192"/>
    </row>
    <row r="65" spans="1:5" ht="14.4" customHeight="1" x14ac:dyDescent="0.3">
      <c r="A65" s="192"/>
      <c r="B65" s="192"/>
      <c r="C65" s="192"/>
      <c r="D65" s="192"/>
      <c r="E65" s="192"/>
    </row>
    <row r="66" spans="1:5" ht="14.4" customHeight="1" x14ac:dyDescent="0.3">
      <c r="A66" s="192" t="s">
        <v>156</v>
      </c>
      <c r="B66" s="192"/>
      <c r="C66" s="192"/>
      <c r="D66" s="192"/>
      <c r="E66" s="192"/>
    </row>
    <row r="67" spans="1:5" x14ac:dyDescent="0.3">
      <c r="A67" s="192"/>
      <c r="B67" s="192"/>
      <c r="C67" s="192"/>
      <c r="D67" s="192"/>
      <c r="E67" s="192"/>
    </row>
    <row r="68" spans="1:5" ht="13.8" customHeight="1" x14ac:dyDescent="0.3">
      <c r="A68" s="192" t="s">
        <v>167</v>
      </c>
      <c r="B68" s="192"/>
      <c r="C68" s="192"/>
      <c r="D68" s="192"/>
      <c r="E68" s="192"/>
    </row>
    <row r="69" spans="1:5" ht="13.8" customHeight="1" x14ac:dyDescent="0.3">
      <c r="A69" s="101"/>
      <c r="B69" s="101"/>
      <c r="C69" s="101"/>
      <c r="D69" s="101"/>
      <c r="E69" s="101"/>
    </row>
  </sheetData>
  <sheetProtection algorithmName="SHA-512" hashValue="gu71q/3R2JSFdKtcDs2icRBrsz1TbqDa9pFKu9p0daXP2hRe8CgqBt8LO6J9+nxUlKm16IcMnha4qsjc0DFt0A==" saltValue="aVwmckynj82O6N5Nzrm7PQ==" spinCount="100000" sheet="1" objects="1" scenarios="1" insertRows="0"/>
  <mergeCells count="11">
    <mergeCell ref="A68:E68"/>
    <mergeCell ref="A66:E67"/>
    <mergeCell ref="A63:E63"/>
    <mergeCell ref="A64:E65"/>
    <mergeCell ref="A1:E1"/>
    <mergeCell ref="A3:A54"/>
    <mergeCell ref="A56:A58"/>
    <mergeCell ref="A61:E61"/>
    <mergeCell ref="A62:E62"/>
    <mergeCell ref="B56:D56"/>
    <mergeCell ref="B2:E2"/>
  </mergeCells>
  <conditionalFormatting sqref="E4:E53">
    <cfRule type="cellIs" dxfId="5" priority="5" operator="greaterThanOrEqual">
      <formula>0.01</formula>
    </cfRule>
  </conditionalFormatting>
  <conditionalFormatting sqref="D57:D58">
    <cfRule type="cellIs" dxfId="4" priority="4" operator="greaterThan">
      <formula>0.00001</formula>
    </cfRule>
  </conditionalFormatting>
  <conditionalFormatting sqref="C26:D53">
    <cfRule type="notContainsBlanks" dxfId="3" priority="3">
      <formula>LEN(TRIM(C26))&gt;0</formula>
    </cfRule>
  </conditionalFormatting>
  <conditionalFormatting sqref="D4:D53">
    <cfRule type="notContainsBlanks" dxfId="2" priority="2">
      <formula>LEN(TRIM(D4))&gt;0</formula>
    </cfRule>
  </conditionalFormatting>
  <conditionalFormatting sqref="C26:C53">
    <cfRule type="notContainsBlanks" dxfId="1" priority="1">
      <formula>LEN(TRIM(C26))&gt;0</formula>
    </cfRule>
  </conditionalFormatting>
  <dataValidations disablePrompts="1" count="1">
    <dataValidation type="decimal" operator="greaterThan" allowBlank="1" showInputMessage="1" showErrorMessage="1" sqref="D57:D58 E4:E53" xr:uid="{00000000-0002-0000-0500-000000000000}">
      <formula1>-0.01</formula1>
    </dataValidation>
  </dataValidations>
  <printOptions horizontalCentered="1"/>
  <pageMargins left="0.7" right="0.7" top="0.5" bottom="0.5" header="0.3" footer="0.3"/>
  <pageSetup scale="69" orientation="portrait" r:id="rId1"/>
  <headerFooter>
    <oddHeader xml:space="preserve">&amp;L&amp;9NC Quick Pass and NC Ferry Customer Service Operations RFP &amp;R&amp;9Exhibit C - Pricing Forms </oddHeader>
    <oddFooter>&amp;L&amp;9North Carolina Turnpike Authority (NCTA) &amp;C&amp;9July 26, 2019&amp;R&amp;9F - Ongoing Ops - All Staff Hrly , Page 1 of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
  <sheetViews>
    <sheetView zoomScaleNormal="100" workbookViewId="0">
      <selection activeCell="G24" sqref="G24"/>
    </sheetView>
  </sheetViews>
  <sheetFormatPr defaultColWidth="8.88671875" defaultRowHeight="14.4" x14ac:dyDescent="0.3"/>
  <cols>
    <col min="1" max="1" width="10.21875" style="1" customWidth="1"/>
    <col min="2" max="2" width="9.88671875" style="1" customWidth="1"/>
    <col min="3" max="5" width="8.88671875" style="1"/>
    <col min="6" max="6" width="14.77734375" style="1" customWidth="1"/>
    <col min="7" max="7" width="16.5546875" style="1" customWidth="1"/>
    <col min="8" max="8" width="12.21875" style="1" customWidth="1"/>
    <col min="9" max="16384" width="8.88671875" style="1"/>
  </cols>
  <sheetData>
    <row r="1" spans="1:8" ht="22.95" customHeight="1" x14ac:dyDescent="0.3">
      <c r="A1" s="174" t="s">
        <v>60</v>
      </c>
      <c r="B1" s="174"/>
      <c r="C1" s="174"/>
      <c r="D1" s="174"/>
      <c r="E1" s="174"/>
      <c r="F1" s="174"/>
      <c r="G1" s="174"/>
      <c r="H1" s="174"/>
    </row>
    <row r="2" spans="1:8" ht="32.4" customHeight="1" x14ac:dyDescent="0.3">
      <c r="A2" s="204"/>
      <c r="B2" s="204"/>
      <c r="C2" s="204"/>
      <c r="D2" s="204"/>
      <c r="E2" s="204"/>
      <c r="F2" s="204"/>
      <c r="G2" s="135" t="s">
        <v>68</v>
      </c>
      <c r="H2" s="141" t="s">
        <v>67</v>
      </c>
    </row>
    <row r="3" spans="1:8" ht="18" customHeight="1" x14ac:dyDescent="0.3">
      <c r="A3" s="136" t="s">
        <v>173</v>
      </c>
      <c r="B3" s="137"/>
      <c r="C3" s="137"/>
      <c r="D3" s="137"/>
      <c r="E3" s="137"/>
      <c r="F3" s="137"/>
      <c r="G3" s="138">
        <v>-9.9999999999999995E-8</v>
      </c>
      <c r="H3" s="139">
        <f>+G3</f>
        <v>-9.9999999999999995E-8</v>
      </c>
    </row>
    <row r="4" spans="1:8" ht="18" customHeight="1" x14ac:dyDescent="0.3">
      <c r="A4" s="136" t="s">
        <v>191</v>
      </c>
      <c r="B4" s="140"/>
      <c r="C4" s="140"/>
      <c r="D4" s="140"/>
      <c r="E4" s="140"/>
      <c r="F4" s="140"/>
      <c r="G4" s="138">
        <v>-9.9999999999999995E-8</v>
      </c>
      <c r="H4" s="139">
        <f t="shared" ref="H4:H6" si="0">+G4</f>
        <v>-9.9999999999999995E-8</v>
      </c>
    </row>
    <row r="5" spans="1:8" ht="18" customHeight="1" x14ac:dyDescent="0.3">
      <c r="A5" s="136" t="s">
        <v>192</v>
      </c>
      <c r="B5" s="140"/>
      <c r="C5" s="140"/>
      <c r="D5" s="140"/>
      <c r="E5" s="140"/>
      <c r="F5" s="140"/>
      <c r="G5" s="138">
        <v>-1.0000000000000001E-9</v>
      </c>
      <c r="H5" s="139">
        <f t="shared" si="0"/>
        <v>-1.0000000000000001E-9</v>
      </c>
    </row>
    <row r="6" spans="1:8" ht="18" customHeight="1" x14ac:dyDescent="0.3">
      <c r="A6" s="205" t="s">
        <v>193</v>
      </c>
      <c r="B6" s="206"/>
      <c r="C6" s="206"/>
      <c r="D6" s="206"/>
      <c r="E6" s="206"/>
      <c r="F6" s="207"/>
      <c r="G6" s="138">
        <v>-1.0000000000000001E-9</v>
      </c>
      <c r="H6" s="139">
        <f t="shared" si="0"/>
        <v>-1.0000000000000001E-9</v>
      </c>
    </row>
    <row r="7" spans="1:8" x14ac:dyDescent="0.3">
      <c r="A7" s="29"/>
      <c r="B7" s="29"/>
      <c r="C7" s="29"/>
      <c r="D7" s="29"/>
      <c r="E7" s="29"/>
      <c r="F7" s="29"/>
      <c r="G7" s="30"/>
    </row>
    <row r="8" spans="1:8" x14ac:dyDescent="0.3">
      <c r="A8" s="41" t="s">
        <v>71</v>
      </c>
      <c r="B8" s="29"/>
      <c r="C8" s="29"/>
      <c r="D8" s="29"/>
      <c r="E8" s="29"/>
      <c r="F8" s="29"/>
      <c r="G8" s="30"/>
    </row>
    <row r="9" spans="1:8" x14ac:dyDescent="0.3">
      <c r="A9" s="40" t="s">
        <v>68</v>
      </c>
      <c r="B9" s="41"/>
      <c r="C9" s="41"/>
      <c r="D9" s="41"/>
      <c r="E9" s="41"/>
      <c r="F9" s="41"/>
      <c r="G9" s="42">
        <v>1.4999999999999999E-2</v>
      </c>
      <c r="H9" s="45">
        <f t="shared" ref="H9" si="1">+G9</f>
        <v>1.4999999999999999E-2</v>
      </c>
    </row>
    <row r="10" spans="1:8" x14ac:dyDescent="0.3">
      <c r="A10" s="31"/>
      <c r="B10" s="29"/>
      <c r="C10" s="29"/>
      <c r="D10" s="29"/>
      <c r="E10" s="29"/>
      <c r="F10" s="29"/>
      <c r="G10" s="30"/>
      <c r="H10" s="28"/>
    </row>
  </sheetData>
  <sheetProtection algorithmName="SHA-512" hashValue="IUM5QMX4pSKZARmZf4yEpPoOHrnGfplAc44QHqjB1IkBlW8o/iAQ7wIbG9a3DUYAeyDheVHuHE4r3bvC+yn2SA==" saltValue="Bcw+Mgbn4Ob+IG84d9YkEA==" spinCount="100000" sheet="1" objects="1" scenarios="1"/>
  <mergeCells count="3">
    <mergeCell ref="A1:H1"/>
    <mergeCell ref="A2:F2"/>
    <mergeCell ref="A6:F6"/>
  </mergeCells>
  <conditionalFormatting sqref="G3:G6">
    <cfRule type="cellIs" dxfId="0" priority="2" operator="greaterThanOrEqual">
      <formula>0</formula>
    </cfRule>
  </conditionalFormatting>
  <dataValidations disablePrompts="1" count="1">
    <dataValidation type="decimal" allowBlank="1" showInputMessage="1" showErrorMessage="1" sqref="G3:G6" xr:uid="{00000000-0002-0000-0600-000000000000}">
      <formula1>-0.0000001</formula1>
      <formula2>1</formula2>
    </dataValidation>
  </dataValidations>
  <printOptions horizontalCentered="1"/>
  <pageMargins left="0.7" right="0.7" top="0.75" bottom="0.75" header="0.3" footer="0.3"/>
  <pageSetup orientation="portrait" r:id="rId1"/>
  <headerFooter>
    <oddHeader xml:space="preserve">&amp;L&amp;9NC Quick Pass and NC Ferry Customer Service Operations RFP &amp;R&amp;9Exhibit C - Pricing Forms </oddHeader>
    <oddFooter>&amp;L&amp;9North Carolina Turnpike Authority (NCTA) &amp;C&amp;9July 26, 2019&amp;R&amp;9G - Annual Escalation , Page 1 of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BD6FB9E9A72C4F99177F859EE5BB3F" ma:contentTypeVersion="25" ma:contentTypeDescription="Create a new document." ma:contentTypeScope="" ma:versionID="9f6b02f40bcd2763a4772d91858f3522">
  <xsd:schema xmlns:xsd="http://www.w3.org/2001/XMLSchema" xmlns:xs="http://www.w3.org/2001/XMLSchema" xmlns:p="http://schemas.microsoft.com/office/2006/metadata/properties" xmlns:ns1="http://schemas.microsoft.com/sharepoint/v3" xmlns:ns2="b53b63e5-77a1-43cd-8f8e-c7f49c4831bd" xmlns:ns3="16f00c2e-ac5c-418b-9f13-a0771dbd417d" targetNamespace="http://schemas.microsoft.com/office/2006/metadata/properties" ma:root="true" ma:fieldsID="609110908e481567b12db29d817b971e" ns1:_="" ns2:_="" ns3:_="">
    <xsd:import namespace="http://schemas.microsoft.com/sharepoint/v3"/>
    <xsd:import namespace="b53b63e5-77a1-43cd-8f8e-c7f49c4831bd"/>
    <xsd:import namespace="16f00c2e-ac5c-418b-9f13-a0771dbd417d"/>
    <xsd:element name="properties">
      <xsd:complexType>
        <xsd:sequence>
          <xsd:element name="documentManagement">
            <xsd:complexType>
              <xsd:all>
                <xsd:element ref="ns2:Procurement_x0020_Name"/>
                <xsd:element ref="ns2:Type_x0020_of_x0020_Document"/>
                <xsd:element ref="ns3:_dlc_DocId" minOccurs="0"/>
                <xsd:element ref="ns3:_dlc_DocIdUrl" minOccurs="0"/>
                <xsd:element ref="ns3:_dlc_DocIdPersistId" minOccurs="0"/>
                <xsd:element ref="ns1: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3"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3b63e5-77a1-43cd-8f8e-c7f49c4831bd" elementFormDefault="qualified">
    <xsd:import namespace="http://schemas.microsoft.com/office/2006/documentManagement/types"/>
    <xsd:import namespace="http://schemas.microsoft.com/office/infopath/2007/PartnerControls"/>
    <xsd:element name="Procurement_x0020_Name" ma:index="8" ma:displayName="Procurement Name" ma:format="Dropdown" ma:internalName="Procurement_x0020_Name">
      <xsd:simpleType>
        <xsd:restriction base="dms:Choice">
          <xsd:enumeration value="AVI Readers and Transponders"/>
          <xsd:enumeration value="Back Office System"/>
          <xsd:enumeration value="Customer Service Operations"/>
          <xsd:enumeration value="HOV Declaration Application"/>
          <xsd:enumeration value="Roadside Toll Collection System"/>
          <xsd:enumeration value="Roadside Toll Collection System 2017"/>
          <xsd:enumeration value="E-ZPass Transponder"/>
          <xsd:enumeration value="I-485 Express Lanes RTCS"/>
          <xsd:enumeration value="E-ZPass Next Generation ETC Equipment and Services"/>
          <xsd:enumeration value="Wrong Way Driver RFI"/>
          <xsd:enumeration value="Statewide Roadside Toll Collection System"/>
          <xsd:enumeration value="WWDDNS"/>
          <xsd:enumeration value="Transponder Management &amp; Fulfillment"/>
          <xsd:enumeration value="Investment Banking Services"/>
        </xsd:restriction>
      </xsd:simpleType>
    </xsd:element>
    <xsd:element name="Type_x0020_of_x0020_Document" ma:index="9" ma:displayName="Type of Document" ma:description="This will be what tab the document will go under." ma:format="Dropdown" ma:internalName="Type_x0020_of_x0020_Document">
      <xsd:simpleType>
        <xsd:restriction base="dms:Choice">
          <xsd:enumeration value="RFP &amp; Addendums"/>
          <xsd:enumeration value="Exhibits"/>
          <xsd:enumeration value="Appendices"/>
          <xsd:enumeration value="Attachments"/>
          <xsd:enumeration value="Other Documents"/>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ype_x0020_of_x0020_Document xmlns="b53b63e5-77a1-43cd-8f8e-c7f49c4831bd">Exhibits</Type_x0020_of_x0020_Document>
    <URL xmlns="http://schemas.microsoft.com/sharepoint/v3">
      <Url xsi:nil="true"/>
      <Description xsi:nil="true"/>
    </URL>
    <Procurement_x0020_Name xmlns="b53b63e5-77a1-43cd-8f8e-c7f49c4831bd">Customer Service Operations</Procurement_x0020_Name>
  </documentManagement>
</p:properties>
</file>

<file path=customXml/item5.xml><?xml version="1.0" encoding="utf-8"?>
<?mso-contentType ?>
<SharedContentType xmlns="Microsoft.SharePoint.Taxonomy.ContentTypeSync" SourceId="7ef604a7-ebc4-47af-96e9-7f1ad444f50a" ContentTypeId="0x0101" PreviousValue="false"/>
</file>

<file path=customXml/itemProps1.xml><?xml version="1.0" encoding="utf-8"?>
<ds:datastoreItem xmlns:ds="http://schemas.openxmlformats.org/officeDocument/2006/customXml" ds:itemID="{0445E309-96BD-4217-89FD-F9821EFE5E44}"/>
</file>

<file path=customXml/itemProps2.xml><?xml version="1.0" encoding="utf-8"?>
<ds:datastoreItem xmlns:ds="http://schemas.openxmlformats.org/officeDocument/2006/customXml" ds:itemID="{64FF543D-715A-4E05-A26D-2BFCA21146A8}"/>
</file>

<file path=customXml/itemProps3.xml><?xml version="1.0" encoding="utf-8"?>
<ds:datastoreItem xmlns:ds="http://schemas.openxmlformats.org/officeDocument/2006/customXml" ds:itemID="{58D1F265-38BD-4845-9D67-7DF8EE12A3C3}"/>
</file>

<file path=customXml/itemProps4.xml><?xml version="1.0" encoding="utf-8"?>
<ds:datastoreItem xmlns:ds="http://schemas.openxmlformats.org/officeDocument/2006/customXml" ds:itemID="{76256C08-6177-4331-B20E-E00CC4F118F4}"/>
</file>

<file path=customXml/itemProps5.xml><?xml version="1.0" encoding="utf-8"?>
<ds:datastoreItem xmlns:ds="http://schemas.openxmlformats.org/officeDocument/2006/customXml" ds:itemID="{2CE5A7F5-9B0E-4C05-8895-24A23883C9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 - Instructions</vt:lpstr>
      <vt:lpstr>B - Ops Implementation Phase</vt:lpstr>
      <vt:lpstr>C - Ongoing Ops - Fixed Fees</vt:lpstr>
      <vt:lpstr>D - Ongoing Ops - Per Unit </vt:lpstr>
      <vt:lpstr>E - Ongoing Ops - Dept. Staff</vt:lpstr>
      <vt:lpstr>F - Ongoing Ops-All Staff Hrly</vt:lpstr>
      <vt:lpstr>G - Annual Escalation</vt:lpstr>
      <vt:lpstr>'A - 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C: Pricing Forms</dc:title>
  <dc:creator/>
  <cp:lastModifiedBy>Judi Fleischer</cp:lastModifiedBy>
  <cp:lastPrinted>2019-07-26T21:37:27Z</cp:lastPrinted>
  <dcterms:created xsi:type="dcterms:W3CDTF">2018-12-03T19:15:12Z</dcterms:created>
  <dcterms:modified xsi:type="dcterms:W3CDTF">2019-07-26T22:04:20Z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0x01010054BD6FB9E9A72C4F99177F859EE5BB3F</vt:lpwstr>
  </property>
  <property fmtid="{D5CDD505-2E9C-101B-9397-08002B2CF9AE}" pid="3" name="AuthorIds_UIVersion_2560">
    <vt:lpwstr>17</vt:lpwstr>
  </property>
  <property fmtid="{D5CDD505-2E9C-101B-9397-08002B2CF9AE}" pid="4" name="Order">
    <vt:r8>18700</vt:r8>
  </property>
</Properties>
</file>