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4"/>
  <workbookPr codeName="ThisWorkbook"/>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2-22 for posting\"/>
    </mc:Choice>
  </mc:AlternateContent>
  <xr:revisionPtr revIDLastSave="0" documentId="8_{B96C0F24-64CA-3B44-849E-2BFE169C7CCC}" xr6:coauthVersionLast="47" xr6:coauthVersionMax="47" xr10:uidLastSave="{00000000-0000-0000-0000-000000000000}"/>
  <bookViews>
    <workbookView xWindow="0" yWindow="0" windowWidth="28215" windowHeight="14970" tabRatio="727" activeTab="5" xr2:uid="{00000000-000D-0000-FFFF-FFFF00000000}"/>
  </bookViews>
  <sheets>
    <sheet name="Cost Plus Form" sheetId="9" r:id="rId1"/>
    <sheet name="Example_Cost Plus" sheetId="16" r:id="rId2"/>
    <sheet name="Sub_Pay_Form" sheetId="5" r:id="rId3"/>
    <sheet name="Example_Sub Pay Form" sheetId="17" r:id="rId4"/>
    <sheet name="CEI Cost Plus Form" sheetId="2" r:id="rId5"/>
    <sheet name="Example_CEI Cost Plus" sheetId="19" r:id="rId6"/>
    <sheet name="Timesheet Summary" sheetId="7" r:id="rId7"/>
    <sheet name="Example_Timesheet Summary" sheetId="18" r:id="rId8"/>
  </sheets>
  <definedNames>
    <definedName name="_xlnm.Print_Area" localSheetId="4">'CEI Cost Plus Form'!$A$1:$J$66</definedName>
    <definedName name="_xlnm.Print_Area" localSheetId="0">'Cost Plus Form'!$A$1:$J$77</definedName>
    <definedName name="_xlnm.Print_Area" localSheetId="5">'Example_CEI Cost Plus'!$A$1:$J$64</definedName>
    <definedName name="_xlnm.Print_Area" localSheetId="1">'Example_Cost Plus'!$A$1:$J$79</definedName>
    <definedName name="_xlnm.Print_Area" localSheetId="3">'Example_Sub Pay Form'!$A$1:$J$32</definedName>
    <definedName name="_xlnm.Print_Area" localSheetId="7">'Example_Timesheet Summary'!$A$1:$I$55</definedName>
    <definedName name="_xlnm.Print_Area" localSheetId="2">Sub_Pay_Form!$A$1:$K$32</definedName>
    <definedName name="_xlnm.Print_Area" localSheetId="6">'Timesheet Summary'!$A$1:$J$57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7" i="16" l="1"/>
  <c r="B67" i="16"/>
  <c r="E67" i="16"/>
  <c r="I67" i="16"/>
  <c r="J7" i="7"/>
  <c r="J6" i="7"/>
  <c r="J5" i="7"/>
  <c r="C19" i="7"/>
  <c r="C18" i="7"/>
  <c r="C17" i="7"/>
  <c r="C19" i="2"/>
  <c r="C18" i="2"/>
  <c r="C17" i="2"/>
  <c r="C14" i="5"/>
  <c r="C16" i="5"/>
  <c r="C15" i="5"/>
  <c r="J21" i="17"/>
  <c r="J21" i="5"/>
  <c r="J24" i="5"/>
  <c r="J23" i="5"/>
  <c r="J22" i="5"/>
  <c r="J22" i="17"/>
  <c r="E34" i="2"/>
  <c r="E29" i="2"/>
  <c r="E30" i="2"/>
  <c r="E31" i="2"/>
  <c r="E32" i="2"/>
  <c r="E33" i="2"/>
  <c r="E35" i="2"/>
  <c r="I35" i="2"/>
  <c r="E36" i="2"/>
  <c r="I36" i="2"/>
  <c r="E37" i="2"/>
  <c r="E38" i="2"/>
  <c r="E39" i="2"/>
  <c r="E40" i="2"/>
  <c r="E41" i="2"/>
  <c r="E42" i="2"/>
  <c r="E28" i="2"/>
  <c r="I28" i="2"/>
  <c r="I30" i="2"/>
  <c r="I31" i="2"/>
  <c r="I32" i="2"/>
  <c r="I41" i="2"/>
  <c r="I42" i="2"/>
  <c r="J6" i="19"/>
  <c r="J7" i="19"/>
  <c r="J5" i="19"/>
  <c r="H18" i="19"/>
  <c r="H15" i="19"/>
  <c r="H16" i="19"/>
  <c r="H17" i="19"/>
  <c r="H14" i="19"/>
  <c r="H10" i="19"/>
  <c r="H11" i="19"/>
  <c r="H9" i="19"/>
  <c r="C11" i="19"/>
  <c r="C12" i="19"/>
  <c r="C13" i="19"/>
  <c r="C10" i="19"/>
  <c r="C9" i="19"/>
  <c r="I29" i="2"/>
  <c r="I68" i="9"/>
  <c r="I69" i="9"/>
  <c r="I70" i="9"/>
  <c r="I71" i="9"/>
  <c r="I72" i="9"/>
  <c r="I73" i="9"/>
  <c r="I74" i="9"/>
  <c r="I67" i="9"/>
  <c r="I66" i="9"/>
  <c r="H76" i="16"/>
  <c r="G76" i="16"/>
  <c r="F76" i="16"/>
  <c r="E76" i="16"/>
  <c r="D76" i="16"/>
  <c r="C76" i="16"/>
  <c r="B50" i="16"/>
  <c r="F28" i="9"/>
  <c r="F29" i="9"/>
  <c r="F30" i="9"/>
  <c r="F31" i="9"/>
  <c r="E31" i="9"/>
  <c r="F32" i="9"/>
  <c r="E32" i="9"/>
  <c r="F33" i="9"/>
  <c r="E33" i="9"/>
  <c r="F34" i="9"/>
  <c r="E34" i="9"/>
  <c r="F35" i="9"/>
  <c r="E35" i="9"/>
  <c r="F36" i="9"/>
  <c r="E36" i="9"/>
  <c r="F37" i="9"/>
  <c r="E37" i="9"/>
  <c r="F38" i="9"/>
  <c r="E38" i="9"/>
  <c r="F39" i="9"/>
  <c r="E39" i="9"/>
  <c r="F40" i="9"/>
  <c r="F41" i="9"/>
  <c r="F27" i="9"/>
  <c r="E27" i="9"/>
  <c r="F27" i="16"/>
  <c r="E28" i="9"/>
  <c r="E29" i="9"/>
  <c r="E30" i="9"/>
  <c r="E40" i="9"/>
  <c r="E41" i="9"/>
  <c r="I42" i="9"/>
  <c r="C9" i="5"/>
  <c r="J2" i="17"/>
  <c r="H7" i="17"/>
  <c r="I3" i="5"/>
  <c r="I4" i="5"/>
  <c r="I2" i="5"/>
  <c r="B67" i="9"/>
  <c r="B68" i="9"/>
  <c r="B69" i="9"/>
  <c r="B70" i="9"/>
  <c r="B71" i="9"/>
  <c r="B72" i="9"/>
  <c r="B73" i="9"/>
  <c r="B74" i="9"/>
  <c r="B66" i="9"/>
  <c r="A67" i="9"/>
  <c r="A68" i="9"/>
  <c r="A69" i="9"/>
  <c r="A70" i="9"/>
  <c r="A71" i="9"/>
  <c r="A72" i="9"/>
  <c r="A73" i="9"/>
  <c r="A74" i="9"/>
  <c r="A66" i="9"/>
  <c r="I34" i="2"/>
  <c r="I33" i="2"/>
  <c r="I40" i="2"/>
  <c r="I39" i="2"/>
  <c r="I38" i="2"/>
  <c r="I37" i="2"/>
  <c r="I76" i="16"/>
  <c r="A71" i="16"/>
  <c r="A72" i="16"/>
  <c r="A73" i="16"/>
  <c r="A74" i="16"/>
  <c r="A75" i="16"/>
  <c r="B71" i="16"/>
  <c r="B72" i="16"/>
  <c r="B73" i="16"/>
  <c r="B74" i="16"/>
  <c r="B75" i="16"/>
  <c r="E41" i="18"/>
  <c r="F51" i="2"/>
  <c r="F50" i="9"/>
  <c r="F51" i="16"/>
  <c r="B51" i="16"/>
  <c r="F51" i="19"/>
  <c r="E41" i="7"/>
  <c r="H18" i="7"/>
  <c r="H17" i="7"/>
  <c r="H16" i="7"/>
  <c r="H15" i="7"/>
  <c r="H14" i="7"/>
  <c r="H11" i="7"/>
  <c r="H10" i="7"/>
  <c r="H9" i="7"/>
  <c r="C13" i="7"/>
  <c r="C12" i="7"/>
  <c r="C11" i="7"/>
  <c r="C10" i="7"/>
  <c r="C9" i="7"/>
  <c r="J5" i="2"/>
  <c r="J7" i="2"/>
  <c r="J6" i="2"/>
  <c r="J4" i="17"/>
  <c r="J3" i="17"/>
  <c r="H75" i="9"/>
  <c r="G75" i="9"/>
  <c r="E75" i="9"/>
  <c r="C75" i="9"/>
  <c r="D75" i="9"/>
  <c r="C43" i="19"/>
  <c r="G43" i="19"/>
  <c r="H43" i="19"/>
  <c r="I6" i="18"/>
  <c r="I7" i="18"/>
  <c r="C9" i="18"/>
  <c r="G9" i="18"/>
  <c r="C10" i="18"/>
  <c r="G10" i="18"/>
  <c r="C11" i="18"/>
  <c r="G11" i="18"/>
  <c r="C12" i="18"/>
  <c r="C13" i="18"/>
  <c r="G14" i="18"/>
  <c r="G15" i="18"/>
  <c r="G16" i="18"/>
  <c r="G17" i="18"/>
  <c r="G18" i="18"/>
  <c r="F53" i="18"/>
  <c r="C7" i="17"/>
  <c r="C8" i="17"/>
  <c r="H8" i="17"/>
  <c r="C9" i="17"/>
  <c r="H9" i="17"/>
  <c r="C10" i="17"/>
  <c r="C11" i="17"/>
  <c r="H12" i="17"/>
  <c r="H13" i="17"/>
  <c r="H14" i="17"/>
  <c r="H15" i="17"/>
  <c r="H16" i="17"/>
  <c r="F28" i="16"/>
  <c r="E28" i="16"/>
  <c r="F29" i="16"/>
  <c r="E29" i="16"/>
  <c r="D42" i="16"/>
  <c r="G42" i="16"/>
  <c r="I42" i="16"/>
  <c r="D43" i="19"/>
  <c r="I75" i="9"/>
  <c r="F75" i="9"/>
  <c r="E43" i="19"/>
  <c r="I43" i="19"/>
  <c r="F43" i="19"/>
  <c r="I45" i="19"/>
  <c r="B50" i="19"/>
  <c r="B51" i="19"/>
  <c r="D55" i="7"/>
  <c r="H18" i="2"/>
  <c r="H15" i="2"/>
  <c r="H16" i="2"/>
  <c r="H17" i="2"/>
  <c r="H14" i="2"/>
  <c r="H10" i="2"/>
  <c r="H11" i="2"/>
  <c r="H9" i="2"/>
  <c r="C10" i="2"/>
  <c r="C11" i="2"/>
  <c r="C12" i="2"/>
  <c r="C13" i="2"/>
  <c r="C9" i="2"/>
  <c r="H15" i="5"/>
  <c r="H12" i="5"/>
  <c r="H13" i="5"/>
  <c r="H14" i="5"/>
  <c r="H11" i="5"/>
  <c r="H7" i="5"/>
  <c r="H8" i="5"/>
  <c r="H6" i="5"/>
  <c r="C6" i="5"/>
  <c r="M7" i="5"/>
  <c r="C7" i="5"/>
  <c r="C8" i="5"/>
  <c r="C10" i="5"/>
  <c r="G42" i="9"/>
  <c r="D42" i="9"/>
  <c r="I43" i="2"/>
  <c r="G43" i="2"/>
  <c r="E43" i="2"/>
  <c r="D43" i="2"/>
  <c r="I45" i="2"/>
  <c r="B50" i="2"/>
  <c r="B51" i="2"/>
  <c r="H43" i="2"/>
  <c r="F43" i="2"/>
  <c r="C43" i="2"/>
  <c r="J42" i="16"/>
  <c r="J44" i="16"/>
  <c r="E27" i="16"/>
  <c r="E42" i="16"/>
  <c r="F42" i="16"/>
  <c r="E42" i="9"/>
  <c r="J42" i="9"/>
  <c r="J44" i="9"/>
  <c r="B49" i="9"/>
  <c r="B50" i="9"/>
  <c r="F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66" authorId="0" shapeId="0" xr:uid="{4E9AA10E-9B9E-4A0D-9A4C-C311959BA62A}">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6" authorId="0" shapeId="0" xr:uid="{A0AA8781-5BAD-4C6C-B369-34B67BDD24F9}">
      <text>
        <r>
          <rPr>
            <b/>
            <sz val="9"/>
            <color indexed="81"/>
            <rFont val="Tahoma"/>
            <family val="2"/>
          </rPr>
          <t>Ken Gilland:</t>
        </r>
        <r>
          <rPr>
            <sz val="9"/>
            <color indexed="81"/>
            <rFont val="Tahoma"/>
            <family val="2"/>
          </rPr>
          <t xml:space="preserve">
Enter the WBS Element number associated with the project for which work was performed</t>
        </r>
      </text>
    </comment>
    <comment ref="C66" authorId="0" shapeId="0" xr:uid="{61C69524-97FA-41C0-8CB6-4F2A3E907866}">
      <text>
        <r>
          <rPr>
            <b/>
            <sz val="9"/>
            <color indexed="81"/>
            <rFont val="Tahoma"/>
            <family val="2"/>
          </rPr>
          <t>Ken Gilland:</t>
        </r>
        <r>
          <rPr>
            <sz val="9"/>
            <color indexed="81"/>
            <rFont val="Tahoma"/>
            <family val="2"/>
          </rPr>
          <t xml:space="preserve">
Enter the total direct labor charges for the project WBS element</t>
        </r>
      </text>
    </comment>
    <comment ref="D66" authorId="0" shapeId="0" xr:uid="{4EB09543-41C2-4A2E-9155-866226FF3F04}">
      <text>
        <r>
          <rPr>
            <b/>
            <sz val="9"/>
            <color indexed="81"/>
            <rFont val="Tahoma"/>
            <family val="2"/>
          </rPr>
          <t>Ken Gilland:</t>
        </r>
        <r>
          <rPr>
            <sz val="9"/>
            <color indexed="81"/>
            <rFont val="Tahoma"/>
            <family val="2"/>
          </rPr>
          <t xml:space="preserve">
Enter the total overhead charges (Home or Field Office) for the project WBS element</t>
        </r>
      </text>
    </comment>
    <comment ref="E66" authorId="0" shapeId="0" xr:uid="{13FC7556-7563-475C-919A-8DE71A9E68CC}">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6" authorId="0" shapeId="0" xr:uid="{B336553E-7B42-458B-B945-1F231231ED81}">
      <text>
        <r>
          <rPr>
            <b/>
            <sz val="9"/>
            <color indexed="81"/>
            <rFont val="Tahoma"/>
            <family val="2"/>
          </rPr>
          <t>Ken Gilland:</t>
        </r>
        <r>
          <rPr>
            <sz val="9"/>
            <color indexed="81"/>
            <rFont val="Tahoma"/>
            <family val="2"/>
          </rPr>
          <t xml:space="preserve">
Enter the cost of capital charges (Home or Field) for the project WBS element</t>
        </r>
      </text>
    </comment>
    <comment ref="G66" authorId="0" shapeId="0" xr:uid="{F00024EF-ED13-4EA5-A6A6-48799CF3F30F}">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6" authorId="0" shapeId="0" xr:uid="{080525D9-6DCF-4E77-A821-7954527A72D8}">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6" authorId="0" shapeId="0" xr:uid="{668E9A33-4D12-4558-B6B5-FDBA5B8A8BF9}">
      <text>
        <r>
          <rPr>
            <b/>
            <sz val="9"/>
            <color indexed="81"/>
            <rFont val="Tahoma"/>
            <family val="2"/>
          </rPr>
          <t>Ken Gilland:</t>
        </r>
        <r>
          <rPr>
            <sz val="9"/>
            <color indexed="81"/>
            <rFont val="Tahoma"/>
            <family val="2"/>
          </rPr>
          <t xml:space="preserve">
Enter the sum total of items 29 through 34 for each project WBS element</t>
        </r>
      </text>
    </comment>
    <comment ref="B67" authorId="0" shapeId="0" xr:uid="{B45B8E69-9C29-47EA-B6DB-7A05854320C4}">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4DF1353-C7F6-4B88-BB5A-2DD71416D51D}">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BEB427CA-238B-44C8-B9E1-34855D62B841}">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29767D04-B4A3-4469-A98E-DD9799584A1E}">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54D605BF-6DB0-4DC5-9DC6-2BBAB95E1C11}">
      <text>
        <r>
          <rPr>
            <b/>
            <sz val="9"/>
            <color indexed="81"/>
            <rFont val="Tahoma"/>
            <family val="2"/>
          </rPr>
          <t>Ken Gilland:</t>
        </r>
        <r>
          <rPr>
            <sz val="9"/>
            <color indexed="81"/>
            <rFont val="Tahoma"/>
            <family val="2"/>
          </rPr>
          <t xml:space="preserve">
Enter the NCDOT Limited Service Contract Number</t>
        </r>
      </text>
    </comment>
    <comment ref="J7" authorId="0" shapeId="0" xr:uid="{B4349766-6407-4610-B79E-97173E9EA71F}">
      <text>
        <r>
          <rPr>
            <b/>
            <sz val="9"/>
            <color indexed="81"/>
            <rFont val="Tahoma"/>
            <family val="2"/>
          </rPr>
          <t>Ken Gilland:</t>
        </r>
        <r>
          <rPr>
            <sz val="9"/>
            <color indexed="81"/>
            <rFont val="Tahoma"/>
            <family val="2"/>
          </rPr>
          <t xml:space="preserve">
Enter the NCDOT Purchase Order/Task Order Number</t>
        </r>
      </text>
    </comment>
    <comment ref="C9" authorId="0" shapeId="0" xr:uid="{4578397C-18EE-4EEF-B639-83C155DE026F}">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557581EE-E011-42D1-ADF5-6B77DBE4E911}">
      <text>
        <r>
          <rPr>
            <b/>
            <sz val="9"/>
            <color indexed="81"/>
            <rFont val="Tahoma"/>
            <family val="2"/>
          </rPr>
          <t>Ken Gilland:</t>
        </r>
        <r>
          <rPr>
            <sz val="9"/>
            <color indexed="81"/>
            <rFont val="Tahoma"/>
            <family val="2"/>
          </rPr>
          <t xml:space="preserve">
Enter the NCDOT Project Manager's name and Unit.</t>
        </r>
      </text>
    </comment>
    <comment ref="C10" authorId="0" shapeId="0" xr:uid="{EF1B0389-23F6-4C4D-9359-0234CF08106D}">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3653D1E5-6745-4E16-A67C-1DFEE545C11A}">
      <text>
        <r>
          <rPr>
            <b/>
            <sz val="9"/>
            <color indexed="81"/>
            <rFont val="Tahoma"/>
            <family val="2"/>
          </rPr>
          <t>Ken Gilland:</t>
        </r>
        <r>
          <rPr>
            <sz val="9"/>
            <color indexed="81"/>
            <rFont val="Tahoma"/>
            <family val="2"/>
          </rPr>
          <t xml:space="preserve">
Enter the NCDOT Unit Mailing Address</t>
        </r>
      </text>
    </comment>
    <comment ref="C11" authorId="0" shapeId="0" xr:uid="{F6D1CCDA-8066-4DD9-A915-17B46D13A666}">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5ED67392-0F6B-4B6F-B087-3CD1BD2CA72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4447F093-0192-4114-980A-A3E7D9C03715}">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90110C2D-B0E7-4941-B21F-D4B6183ADEFA}">
      <text>
        <r>
          <rPr>
            <b/>
            <sz val="9"/>
            <color indexed="81"/>
            <rFont val="Tahoma"/>
            <family val="2"/>
          </rPr>
          <t>Ken Gilland:</t>
        </r>
        <r>
          <rPr>
            <sz val="9"/>
            <color indexed="81"/>
            <rFont val="Tahoma"/>
            <family val="2"/>
          </rPr>
          <t xml:space="preserve">
Enter the Firm's Tax ID information</t>
        </r>
      </text>
    </comment>
    <comment ref="H14" authorId="0" shapeId="0" xr:uid="{13290967-9548-4B2D-81AD-3BA932694135}">
      <text>
        <r>
          <rPr>
            <b/>
            <sz val="9"/>
            <color indexed="81"/>
            <rFont val="Tahoma"/>
            <family val="2"/>
          </rPr>
          <t>Ken Gilland:</t>
        </r>
        <r>
          <rPr>
            <sz val="9"/>
            <color indexed="81"/>
            <rFont val="Tahoma"/>
            <family val="2"/>
          </rPr>
          <t xml:space="preserve">
Enter the NCDOT STIP Number(s), if available</t>
        </r>
      </text>
    </comment>
    <comment ref="H15" authorId="0" shapeId="0" xr:uid="{16573FD5-ABA8-433D-B74B-74DB97EE9D0C}">
      <text>
        <r>
          <rPr>
            <b/>
            <sz val="9"/>
            <color indexed="81"/>
            <rFont val="Tahoma"/>
            <family val="2"/>
          </rPr>
          <t>Ken Gilland:</t>
        </r>
        <r>
          <rPr>
            <sz val="9"/>
            <color indexed="81"/>
            <rFont val="Tahoma"/>
            <family val="2"/>
          </rPr>
          <t xml:space="preserve">
Enter the WBS Number.</t>
        </r>
      </text>
    </comment>
    <comment ref="B16" authorId="0" shapeId="0" xr:uid="{926186CE-BB80-4294-91FD-B6613DB8F996}">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7B823ABA-F248-46E2-8726-4EEB0C371A01}">
      <text>
        <r>
          <rPr>
            <b/>
            <sz val="9"/>
            <color indexed="81"/>
            <rFont val="Tahoma"/>
            <family val="2"/>
          </rPr>
          <t>Ken Gilland:</t>
        </r>
        <r>
          <rPr>
            <sz val="9"/>
            <color indexed="81"/>
            <rFont val="Tahoma"/>
            <family val="2"/>
          </rPr>
          <t xml:space="preserve">
Enter the Federal Aid Project Number(s), if available.</t>
        </r>
      </text>
    </comment>
    <comment ref="C17" authorId="0" shapeId="0" xr:uid="{561D6663-C37A-4C0D-852D-A2DAF07E05A9}">
      <text>
        <r>
          <rPr>
            <b/>
            <sz val="9"/>
            <color indexed="81"/>
            <rFont val="Tahoma"/>
            <family val="2"/>
          </rPr>
          <t>Ken Gilland:</t>
        </r>
        <r>
          <rPr>
            <sz val="9"/>
            <color indexed="81"/>
            <rFont val="Tahoma"/>
            <family val="2"/>
          </rPr>
          <t xml:space="preserve">
Enter the PEF's software generated invoice number.</t>
        </r>
      </text>
    </comment>
    <comment ref="H17" authorId="0" shapeId="0" xr:uid="{88C8C0A0-2DFF-42CB-94A2-9E62FE2F0D00}">
      <text>
        <r>
          <rPr>
            <b/>
            <sz val="9"/>
            <color indexed="81"/>
            <rFont val="Tahoma"/>
            <family val="2"/>
          </rPr>
          <t>Ken Gilland:</t>
        </r>
        <r>
          <rPr>
            <sz val="9"/>
            <color indexed="81"/>
            <rFont val="Tahoma"/>
            <family val="2"/>
          </rPr>
          <t xml:space="preserve">
Enter the County(ies) where the project is located.</t>
        </r>
      </text>
    </comment>
    <comment ref="C18" authorId="0" shapeId="0" xr:uid="{45760833-F760-4E65-A6CF-139C42018EAD}">
      <text>
        <r>
          <rPr>
            <b/>
            <sz val="9"/>
            <color indexed="81"/>
            <rFont val="Tahoma"/>
            <family val="2"/>
          </rPr>
          <t>Ken Gilland:</t>
        </r>
        <r>
          <rPr>
            <sz val="9"/>
            <color indexed="81"/>
            <rFont val="Tahoma"/>
            <family val="2"/>
          </rPr>
          <t xml:space="preserve">
Enter the date the invoice was approved to send to NCDOT</t>
        </r>
      </text>
    </comment>
    <comment ref="H18" authorId="0" shapeId="0" xr:uid="{451A3E81-3F50-4E06-8DE5-8677862A4524}">
      <text>
        <r>
          <rPr>
            <b/>
            <sz val="9"/>
            <color indexed="81"/>
            <rFont val="Tahoma"/>
            <family val="2"/>
          </rPr>
          <t>Ken Gilland:</t>
        </r>
        <r>
          <rPr>
            <sz val="9"/>
            <color indexed="81"/>
            <rFont val="Tahoma"/>
            <family val="2"/>
          </rPr>
          <t xml:space="preserve">
Provide a brief project description</t>
        </r>
      </text>
    </comment>
    <comment ref="C19" authorId="0" shapeId="0" xr:uid="{6CC854C2-4175-4C58-9915-A1B5990925F6}">
      <text>
        <r>
          <rPr>
            <b/>
            <sz val="9"/>
            <color indexed="81"/>
            <rFont val="Tahoma"/>
            <family val="2"/>
          </rPr>
          <t>Ken Gilland:</t>
        </r>
        <r>
          <rPr>
            <sz val="9"/>
            <color indexed="81"/>
            <rFont val="Tahoma"/>
            <family val="2"/>
          </rPr>
          <t xml:space="preserve">
Enter the Dates of the Invoice Period</t>
        </r>
      </text>
    </comment>
    <comment ref="A20" authorId="0" shapeId="0" xr:uid="{03D6EE20-F3DB-4C6A-80E6-9242A2416DD6}">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99445978-ED10-4C05-BE44-524EE47BADC7}">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1706EFDA-7903-4F05-980C-2F35F32AFF0B}">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D47965A5-DACC-44C0-ACAD-B89B4F78CFBA}">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4F75692A-5846-48C6-8577-CCE5D13B7F2A}">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0B27B5EA-5AB1-4E41-AEC5-1E426916B41F}">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7" authorId="0" shapeId="0" xr:uid="{48A6517C-091A-4A7F-B11C-0CEB4E87476E}">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7" authorId="0" shapeId="0" xr:uid="{E26C8D18-371B-458D-AEB2-93BEF0E80845}">
      <text>
        <r>
          <rPr>
            <b/>
            <sz val="9"/>
            <color indexed="81"/>
            <rFont val="Tahoma"/>
            <family val="2"/>
          </rPr>
          <t>Ken Gilland:</t>
        </r>
        <r>
          <rPr>
            <sz val="9"/>
            <color indexed="81"/>
            <rFont val="Tahoma"/>
            <family val="2"/>
          </rPr>
          <t xml:space="preserve">
Insert the activity name as shown in the NTP</t>
        </r>
      </text>
    </comment>
    <comment ref="C27" authorId="0" shapeId="0" xr:uid="{B62C6576-CE78-4862-A66A-290D362C1678}">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D27" authorId="0" shapeId="0" xr:uid="{103DDCB8-D89E-4264-9F5B-BCB7FD2A944A}">
      <text>
        <r>
          <rPr>
            <b/>
            <sz val="9"/>
            <color indexed="81"/>
            <rFont val="Tahoma"/>
            <family val="2"/>
          </rPr>
          <t>Ken Gilland:</t>
        </r>
        <r>
          <rPr>
            <sz val="9"/>
            <color indexed="81"/>
            <rFont val="Tahoma"/>
            <family val="2"/>
          </rPr>
          <t xml:space="preserve">
Enter the Line Item Total for the Listed Activity</t>
        </r>
      </text>
    </comment>
    <comment ref="E27" authorId="0" shapeId="0" xr:uid="{288F7F50-6FDB-49D3-85AD-D731B0A08F52}">
      <text>
        <r>
          <rPr>
            <b/>
            <sz val="9"/>
            <color indexed="81"/>
            <rFont val="Tahoma"/>
            <family val="2"/>
          </rPr>
          <t>Ken Gilland:</t>
        </r>
        <r>
          <rPr>
            <sz val="9"/>
            <color indexed="81"/>
            <rFont val="Tahoma"/>
            <family val="2"/>
          </rPr>
          <t xml:space="preserve">
Enter the amount in dollars of fee remaining in this task</t>
        </r>
      </text>
    </comment>
    <comment ref="F27" authorId="0" shapeId="0" xr:uid="{CC703871-686F-4F5D-B23D-385F3CE42F16}">
      <text>
        <r>
          <rPr>
            <b/>
            <sz val="9"/>
            <color indexed="81"/>
            <rFont val="Tahoma"/>
            <family val="2"/>
          </rPr>
          <t>Ken Gilland:</t>
        </r>
        <r>
          <rPr>
            <sz val="9"/>
            <color indexed="81"/>
            <rFont val="Tahoma"/>
            <family val="2"/>
          </rPr>
          <t xml:space="preserve">
Enter the total fee billed to date (including this invoice)</t>
        </r>
      </text>
    </comment>
    <comment ref="G27" authorId="0" shapeId="0" xr:uid="{67BF564B-2EEE-4B2B-B6FE-9DD4E39FA838}">
      <text>
        <r>
          <rPr>
            <b/>
            <sz val="9"/>
            <color indexed="81"/>
            <rFont val="Tahoma"/>
            <family val="2"/>
          </rPr>
          <t>Ken Gilland:</t>
        </r>
        <r>
          <rPr>
            <sz val="9"/>
            <color indexed="81"/>
            <rFont val="Tahoma"/>
            <family val="2"/>
          </rPr>
          <t xml:space="preserve">
Enter the total fee previously billed (not including this invoice) for the Listed Activity</t>
        </r>
      </text>
    </comment>
    <comment ref="H27" authorId="0" shapeId="0" xr:uid="{7499E99E-5807-47DF-8144-080249DCEE1C}">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7" authorId="0" shapeId="0" xr:uid="{49952A53-E041-48A8-AF43-349121B4BF64}">
      <text>
        <r>
          <rPr>
            <b/>
            <sz val="9"/>
            <color indexed="81"/>
            <rFont val="Tahoma"/>
            <family val="2"/>
          </rPr>
          <t>Ken Gilland:</t>
        </r>
        <r>
          <rPr>
            <sz val="9"/>
            <color indexed="81"/>
            <rFont val="Tahoma"/>
            <family val="2"/>
          </rPr>
          <t xml:space="preserve">
Enter the amount the subconsultant (if applicable) is billing for this invoice</t>
        </r>
      </text>
    </comment>
    <comment ref="J27" authorId="0" shapeId="0" xr:uid="{6C10B33E-8517-4978-AFD2-6A0554BE06D5}">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C28" authorId="0" shapeId="0" xr:uid="{23C32FE5-1B87-42C3-891B-C8DBE9B20057}">
      <text>
        <r>
          <rPr>
            <b/>
            <sz val="9"/>
            <color indexed="81"/>
            <rFont val="Tahoma"/>
            <family val="2"/>
          </rPr>
          <t>Ken Gilland:</t>
        </r>
        <r>
          <rPr>
            <sz val="9"/>
            <color indexed="81"/>
            <rFont val="Tahoma"/>
            <family val="2"/>
          </rPr>
          <t xml:space="preserve">
Note:  If there are multiple WBS numbers for a PO, they should be listed separately</t>
        </r>
      </text>
    </comment>
    <comment ref="B48" authorId="0" shapeId="0" xr:uid="{E589F456-E31D-4AED-8243-2800854EE23F}">
      <text>
        <r>
          <rPr>
            <b/>
            <sz val="9"/>
            <color indexed="81"/>
            <rFont val="Tahoma"/>
            <family val="2"/>
          </rPr>
          <t>Ken Gilland:</t>
        </r>
        <r>
          <rPr>
            <sz val="9"/>
            <color indexed="81"/>
            <rFont val="Tahoma"/>
            <family val="2"/>
          </rPr>
          <t xml:space="preserve">
Enter the Total Purchase Order Amount</t>
        </r>
      </text>
    </comment>
    <comment ref="F48" authorId="0" shapeId="0" xr:uid="{C57B8101-44CA-4A5B-9A5E-3A3606465D84}">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F8110C8-E751-4587-B851-EF662CE9A0AA}">
      <text>
        <r>
          <rPr>
            <b/>
            <sz val="9"/>
            <color indexed="81"/>
            <rFont val="Tahoma"/>
            <family val="2"/>
          </rPr>
          <t>Ken Gilland:</t>
        </r>
        <r>
          <rPr>
            <sz val="9"/>
            <color indexed="81"/>
            <rFont val="Tahoma"/>
            <family val="2"/>
          </rPr>
          <t xml:space="preserve">
Signature of NCDOT Reviewer (can be electronic)</t>
        </r>
      </text>
    </comment>
    <comment ref="B49" authorId="0" shapeId="0" xr:uid="{892E1A4C-DA8B-4835-B5AC-35DA7962FF2B}">
      <text>
        <r>
          <rPr>
            <b/>
            <sz val="9"/>
            <color indexed="81"/>
            <rFont val="Tahoma"/>
            <family val="2"/>
          </rPr>
          <t>Ken Gilland:</t>
        </r>
        <r>
          <rPr>
            <sz val="9"/>
            <color indexed="81"/>
            <rFont val="Tahoma"/>
            <family val="2"/>
          </rPr>
          <t xml:space="preserve">
Enter Amount Previously Billed</t>
        </r>
      </text>
    </comment>
    <comment ref="F49" authorId="0" shapeId="0" xr:uid="{FD07AD91-57D0-4471-AAC0-C99AE61B3ACC}">
      <text>
        <r>
          <rPr>
            <b/>
            <sz val="9"/>
            <color indexed="81"/>
            <rFont val="Tahoma"/>
            <family val="2"/>
          </rPr>
          <t>Ken Gilland:</t>
        </r>
        <r>
          <rPr>
            <sz val="9"/>
            <color indexed="81"/>
            <rFont val="Tahoma"/>
            <family val="2"/>
          </rPr>
          <t xml:space="preserve">
Enter the Total Amount of Supplement 1</t>
        </r>
      </text>
    </comment>
    <comment ref="I49" authorId="0" shapeId="0" xr:uid="{4D571356-BF65-4294-8955-067773CA4630}">
      <text>
        <r>
          <rPr>
            <b/>
            <sz val="9"/>
            <color indexed="81"/>
            <rFont val="Tahoma"/>
            <family val="2"/>
          </rPr>
          <t>Ken Gilland:</t>
        </r>
        <r>
          <rPr>
            <sz val="9"/>
            <color indexed="81"/>
            <rFont val="Tahoma"/>
            <family val="2"/>
          </rPr>
          <t xml:space="preserve">
Signature of NCDOT reviewer (can be electronic)</t>
        </r>
      </text>
    </comment>
    <comment ref="B50" authorId="0" shapeId="0" xr:uid="{82EEF422-C5ED-4FB9-BF1D-6F173659EFF3}">
      <text>
        <r>
          <rPr>
            <b/>
            <sz val="9"/>
            <color indexed="81"/>
            <rFont val="Tahoma"/>
            <family val="2"/>
          </rPr>
          <t>Ken Gilland:</t>
        </r>
        <r>
          <rPr>
            <sz val="9"/>
            <color indexed="81"/>
            <rFont val="Tahoma"/>
            <family val="2"/>
          </rPr>
          <t xml:space="preserve">
Enter Total Amount Billed Including this Invoice</t>
        </r>
      </text>
    </comment>
    <comment ref="F50" authorId="0" shapeId="0" xr:uid="{567137E9-A639-49FE-A3FC-720CF61D28F2}">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1C73967C-5013-48B2-A44F-5AF31EA8361A}">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054A46B4-82C4-499B-9F9D-99777982ED97}">
      <text>
        <r>
          <rPr>
            <b/>
            <sz val="9"/>
            <color indexed="81"/>
            <rFont val="Tahoma"/>
            <family val="2"/>
          </rPr>
          <t>Ken Gilland:</t>
        </r>
        <r>
          <rPr>
            <sz val="9"/>
            <color indexed="81"/>
            <rFont val="Tahoma"/>
            <family val="2"/>
          </rPr>
          <t xml:space="preserve">
Enter Total of Original Task order and All Supplements </t>
        </r>
      </text>
    </comment>
    <comment ref="I51" authorId="0" shapeId="0" xr:uid="{163FB034-03E1-4F73-B47E-6EBB208C7D46}">
      <text>
        <r>
          <rPr>
            <b/>
            <sz val="9"/>
            <color indexed="81"/>
            <rFont val="Tahoma"/>
            <family val="2"/>
          </rPr>
          <t>Ken Gilland:</t>
        </r>
        <r>
          <rPr>
            <sz val="9"/>
            <color indexed="81"/>
            <rFont val="Tahoma"/>
            <family val="2"/>
          </rPr>
          <t xml:space="preserve">
Printed Name of NCDOT Reviewer</t>
        </r>
      </text>
    </comment>
    <comment ref="I52" authorId="0" shapeId="0" xr:uid="{1A722C13-BB33-434A-9613-2CB1D89DB30B}">
      <text>
        <r>
          <rPr>
            <b/>
            <sz val="9"/>
            <color indexed="81"/>
            <rFont val="Tahoma"/>
            <family val="2"/>
          </rPr>
          <t>Ken Gilland:</t>
        </r>
        <r>
          <rPr>
            <sz val="9"/>
            <color indexed="81"/>
            <rFont val="Tahoma"/>
            <family val="2"/>
          </rPr>
          <t xml:space="preserve">
Date of Review by NCDOT Reviewer</t>
        </r>
      </text>
    </comment>
    <comment ref="G55" authorId="0" shapeId="0" xr:uid="{848EE1EE-56A0-4645-A85F-702812A57549}">
      <text>
        <r>
          <rPr>
            <b/>
            <sz val="9"/>
            <color indexed="81"/>
            <rFont val="Tahoma"/>
            <family val="2"/>
          </rPr>
          <t>Ken Gilland:</t>
        </r>
        <r>
          <rPr>
            <sz val="9"/>
            <color indexed="81"/>
            <rFont val="Tahoma"/>
            <family val="2"/>
          </rPr>
          <t xml:space="preserve">
The Invoice Document Number is generated by the Department in SAP</t>
        </r>
      </text>
    </comment>
    <comment ref="B56" authorId="0" shapeId="0" xr:uid="{B3F671E4-E616-4066-AE06-AE2387C90F65}">
      <text>
        <r>
          <rPr>
            <b/>
            <sz val="9"/>
            <color indexed="81"/>
            <rFont val="Tahoma"/>
            <family val="2"/>
          </rPr>
          <t>Ken Gilland:</t>
        </r>
        <r>
          <rPr>
            <sz val="9"/>
            <color indexed="81"/>
            <rFont val="Tahoma"/>
            <family val="2"/>
          </rPr>
          <t xml:space="preserve">
Include signature of PEF Project Manager (can be electronic)</t>
        </r>
      </text>
    </comment>
    <comment ref="G56" authorId="0" shapeId="0" xr:uid="{08D48FF5-FB14-46FB-929B-5F1E57C13902}">
      <text>
        <r>
          <rPr>
            <b/>
            <sz val="9"/>
            <color indexed="81"/>
            <rFont val="Tahoma"/>
            <family val="2"/>
          </rPr>
          <t>Ken Gilland:</t>
        </r>
        <r>
          <rPr>
            <sz val="9"/>
            <color indexed="81"/>
            <rFont val="Tahoma"/>
            <family val="2"/>
          </rPr>
          <t xml:space="preserve">
Include signature of NCDOT approver (can be electronic)</t>
        </r>
      </text>
    </comment>
    <comment ref="B58" authorId="0" shapeId="0" xr:uid="{C6E406B3-B13C-436C-9FB5-849C9E3456F4}">
      <text>
        <r>
          <rPr>
            <b/>
            <sz val="9"/>
            <color indexed="81"/>
            <rFont val="Tahoma"/>
            <family val="2"/>
          </rPr>
          <t>Ken Gilland:</t>
        </r>
        <r>
          <rPr>
            <sz val="9"/>
            <color indexed="81"/>
            <rFont val="Tahoma"/>
            <family val="2"/>
          </rPr>
          <t xml:space="preserve">
Printed Name of PEF Project Manager</t>
        </r>
      </text>
    </comment>
    <comment ref="G58" authorId="0" shapeId="0" xr:uid="{A0E33663-8D15-4472-81C3-89DC401237F3}">
      <text>
        <r>
          <rPr>
            <b/>
            <sz val="9"/>
            <color indexed="81"/>
            <rFont val="Tahoma"/>
            <family val="2"/>
          </rPr>
          <t>Ken Gilland:</t>
        </r>
        <r>
          <rPr>
            <sz val="9"/>
            <color indexed="81"/>
            <rFont val="Tahoma"/>
            <family val="2"/>
          </rPr>
          <t xml:space="preserve">
Printed name of person approving invoice for NCDOT</t>
        </r>
      </text>
    </comment>
    <comment ref="B59" authorId="0" shapeId="0" xr:uid="{9C9B40B4-9282-4D33-9A73-1899311D3677}">
      <text>
        <r>
          <rPr>
            <b/>
            <sz val="9"/>
            <color indexed="81"/>
            <rFont val="Tahoma"/>
            <family val="2"/>
          </rPr>
          <t>Ken Gilland:</t>
        </r>
        <r>
          <rPr>
            <sz val="9"/>
            <color indexed="81"/>
            <rFont val="Tahoma"/>
            <family val="2"/>
          </rPr>
          <t xml:space="preserve">
Date of Certification by PEF Project Manager</t>
        </r>
      </text>
    </comment>
    <comment ref="G59" authorId="0" shapeId="0" xr:uid="{75BD8CE8-5A57-4168-934C-72EAD1F2DFB8}">
      <text>
        <r>
          <rPr>
            <b/>
            <sz val="9"/>
            <color indexed="81"/>
            <rFont val="Tahoma"/>
            <family val="2"/>
          </rPr>
          <t>Ken Gilland:</t>
        </r>
        <r>
          <rPr>
            <sz val="9"/>
            <color indexed="81"/>
            <rFont val="Tahoma"/>
            <family val="2"/>
          </rPr>
          <t xml:space="preserve">
Date of Certification by NCDOT Approver </t>
        </r>
      </text>
    </comment>
    <comment ref="C60" authorId="0" shapeId="0" xr:uid="{F5C52519-A946-40D6-8E0D-6341EF8FB6CC}">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 ref="A67" authorId="0" shapeId="0" xr:uid="{22F9F145-74A9-4651-A2BC-69BCAC98F0C0}">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7" authorId="0" shapeId="0" xr:uid="{B353FEC4-47F6-4E39-884B-A586BC449F0A}">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67" authorId="0" shapeId="0" xr:uid="{F6C68A4C-646B-40D0-A4CD-A35AC27EBC15}">
      <text>
        <r>
          <rPr>
            <b/>
            <sz val="9"/>
            <color indexed="81"/>
            <rFont val="Tahoma"/>
            <family val="2"/>
          </rPr>
          <t>Ken Gilland:</t>
        </r>
        <r>
          <rPr>
            <sz val="9"/>
            <color indexed="81"/>
            <rFont val="Tahoma"/>
            <family val="2"/>
          </rPr>
          <t xml:space="preserve">
Enter the total direct labor charges for the project WBS element</t>
        </r>
      </text>
    </comment>
    <comment ref="D67" authorId="0" shapeId="0" xr:uid="{D8516762-620C-491C-A120-9A72B99BCFF7}">
      <text>
        <r>
          <rPr>
            <b/>
            <sz val="9"/>
            <color indexed="81"/>
            <rFont val="Tahoma"/>
            <family val="2"/>
          </rPr>
          <t>Ken Gilland:</t>
        </r>
        <r>
          <rPr>
            <sz val="9"/>
            <color indexed="81"/>
            <rFont val="Tahoma"/>
            <family val="2"/>
          </rPr>
          <t xml:space="preserve">
Enter the total overhead charges (Home or Field Office) for the project WBS element</t>
        </r>
      </text>
    </comment>
    <comment ref="E67" authorId="0" shapeId="0" xr:uid="{A693E2B8-F529-4090-808A-0AC641F9EE13}">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7" authorId="0" shapeId="0" xr:uid="{92534CDA-5EDC-4DBE-9693-B554F94825BD}">
      <text>
        <r>
          <rPr>
            <b/>
            <sz val="9"/>
            <color indexed="81"/>
            <rFont val="Tahoma"/>
            <family val="2"/>
          </rPr>
          <t>Ken Gilland:</t>
        </r>
        <r>
          <rPr>
            <sz val="9"/>
            <color indexed="81"/>
            <rFont val="Tahoma"/>
            <family val="2"/>
          </rPr>
          <t xml:space="preserve">
Enter the cost of capital charges (Home or Field) for the project WBS element</t>
        </r>
      </text>
    </comment>
    <comment ref="G67" authorId="0" shapeId="0" xr:uid="{AC41C3C5-EA3F-4842-9581-9C2FEF236DAE}">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7" authorId="0" shapeId="0" xr:uid="{89DDE067-AAF3-44AD-A222-AE1233F75DAD}">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7" authorId="0" shapeId="0" xr:uid="{D353BFC7-0807-4BA6-BC0D-53E2EF90F8F8}">
      <text>
        <r>
          <rPr>
            <b/>
            <sz val="9"/>
            <color indexed="81"/>
            <rFont val="Tahoma"/>
            <family val="2"/>
          </rPr>
          <t>Ken Gilland:</t>
        </r>
        <r>
          <rPr>
            <sz val="9"/>
            <color indexed="81"/>
            <rFont val="Tahoma"/>
            <family val="2"/>
          </rPr>
          <t xml:space="preserve">
Enter the sum total of items 29 through 34 for each project WBS element</t>
        </r>
      </text>
    </comment>
    <comment ref="B68" authorId="0" shapeId="0" xr:uid="{332E23AC-59FE-435A-B604-18D7B08058CA}">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D1E8F33A-DEC3-4CC3-8F37-B0038A02FC95}">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314AEE4C-2297-46F3-963A-13BE5AE43845}">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9E16C60E-E5B8-4BC9-878B-1A8769FB8B1E}">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35E40D8F-D846-4F53-8603-8E8F9F174DA0}">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7" authorId="0" shapeId="0" xr:uid="{EE2C1F8D-C73F-4A98-A359-1EF354F7B295}">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2AB90FCF-371F-4E49-BE62-251BDB1834BC}">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8" authorId="0" shapeId="0" xr:uid="{3AB31CCF-9318-4CD1-BFB7-F195B3E62100}">
      <text>
        <r>
          <rPr>
            <b/>
            <sz val="9"/>
            <color indexed="81"/>
            <rFont val="Tahoma"/>
            <family val="2"/>
          </rPr>
          <t>Ken Gilland:</t>
        </r>
        <r>
          <rPr>
            <sz val="9"/>
            <color indexed="81"/>
            <rFont val="Tahoma"/>
            <family val="2"/>
          </rPr>
          <t xml:space="preserve">
Enter the NCDOT Unit Mailing Address</t>
        </r>
      </text>
    </comment>
    <comment ref="C9" authorId="0" shapeId="0" xr:uid="{AD7CBDBC-0450-4B8D-B167-F51440E11C8A}">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BA7E0FDE-70CF-40E7-AA58-1308F3DC3A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CB838D5F-72E3-4294-ABF5-44556310F02A}">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B0AA4A77-93E5-4256-A934-B5B5ADB89B43}">
      <text>
        <r>
          <rPr>
            <b/>
            <sz val="9"/>
            <color indexed="81"/>
            <rFont val="Tahoma"/>
            <family val="2"/>
          </rPr>
          <t>Ken Gilland:</t>
        </r>
        <r>
          <rPr>
            <sz val="9"/>
            <color indexed="81"/>
            <rFont val="Tahoma"/>
            <family val="2"/>
          </rPr>
          <t xml:space="preserve">
Enter the Firm's Tax ID information</t>
        </r>
      </text>
    </comment>
    <comment ref="H12" authorId="0" shapeId="0" xr:uid="{9F9E4D60-DCDE-4F9E-ABEC-2EC9AAF9C17C}">
      <text>
        <r>
          <rPr>
            <b/>
            <sz val="9"/>
            <color indexed="81"/>
            <rFont val="Tahoma"/>
            <family val="2"/>
          </rPr>
          <t>Ken Gilland:</t>
        </r>
        <r>
          <rPr>
            <sz val="9"/>
            <color indexed="81"/>
            <rFont val="Tahoma"/>
            <family val="2"/>
          </rPr>
          <t xml:space="preserve">
Enter the NCDOT STIP Number(s), if available</t>
        </r>
      </text>
    </comment>
    <comment ref="H13" authorId="0" shapeId="0" xr:uid="{D4754A3C-3CD1-492F-AADB-FC3355CDFC4B}">
      <text>
        <r>
          <rPr>
            <b/>
            <sz val="9"/>
            <color indexed="81"/>
            <rFont val="Tahoma"/>
            <family val="2"/>
          </rPr>
          <t>Ken Gilland:</t>
        </r>
        <r>
          <rPr>
            <sz val="9"/>
            <color indexed="81"/>
            <rFont val="Tahoma"/>
            <family val="2"/>
          </rPr>
          <t xml:space="preserve">
Enter the WBS Number.</t>
        </r>
      </text>
    </comment>
    <comment ref="B14" authorId="0" shapeId="0" xr:uid="{626F648E-B256-4848-89F7-1BD06D389968}">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B55A3D-305B-4E79-A3CE-E4D0FB5208A8}">
      <text>
        <r>
          <rPr>
            <b/>
            <sz val="9"/>
            <color indexed="81"/>
            <rFont val="Tahoma"/>
            <family val="2"/>
          </rPr>
          <t>Ken Gilland:</t>
        </r>
        <r>
          <rPr>
            <sz val="9"/>
            <color indexed="81"/>
            <rFont val="Tahoma"/>
            <family val="2"/>
          </rPr>
          <t xml:space="preserve">
Enter the Federal Aid Project Number(s), if available.</t>
        </r>
      </text>
    </comment>
    <comment ref="C15" authorId="0" shapeId="0" xr:uid="{10B09868-0E67-4815-A723-A78CA06F43A6}">
      <text>
        <r>
          <rPr>
            <b/>
            <sz val="9"/>
            <color indexed="81"/>
            <rFont val="Tahoma"/>
            <family val="2"/>
          </rPr>
          <t>Ken Gilland:</t>
        </r>
        <r>
          <rPr>
            <sz val="9"/>
            <color indexed="81"/>
            <rFont val="Tahoma"/>
            <family val="2"/>
          </rPr>
          <t xml:space="preserve">
Enter the PEF's software generated invoice number.</t>
        </r>
      </text>
    </comment>
    <comment ref="H15" authorId="0" shapeId="0" xr:uid="{BBEE9FA5-CF19-45A2-8573-B75A23C3A526}">
      <text>
        <r>
          <rPr>
            <b/>
            <sz val="9"/>
            <color indexed="81"/>
            <rFont val="Tahoma"/>
            <family val="2"/>
          </rPr>
          <t>Ken Gilland:</t>
        </r>
        <r>
          <rPr>
            <sz val="9"/>
            <color indexed="81"/>
            <rFont val="Tahoma"/>
            <family val="2"/>
          </rPr>
          <t xml:space="preserve">
Enter the County(ies) where the project is located.</t>
        </r>
      </text>
    </comment>
    <comment ref="C16" authorId="0" shapeId="0" xr:uid="{7416FC8B-B97E-4F8A-A754-A586C906D423}">
      <text>
        <r>
          <rPr>
            <b/>
            <sz val="9"/>
            <color indexed="81"/>
            <rFont val="Tahoma"/>
            <family val="2"/>
          </rPr>
          <t>Ken Gilland:</t>
        </r>
        <r>
          <rPr>
            <sz val="9"/>
            <color indexed="81"/>
            <rFont val="Tahoma"/>
            <family val="2"/>
          </rPr>
          <t xml:space="preserve">
Enter the date the invoice was approved to send to NCDOT</t>
        </r>
      </text>
    </comment>
    <comment ref="H16" authorId="0" shapeId="0" xr:uid="{79F764DD-C30E-4200-AB2D-74D4DE346525}">
      <text>
        <r>
          <rPr>
            <b/>
            <sz val="9"/>
            <color indexed="81"/>
            <rFont val="Tahoma"/>
            <family val="2"/>
          </rPr>
          <t>Ken Gilland:</t>
        </r>
        <r>
          <rPr>
            <sz val="9"/>
            <color indexed="81"/>
            <rFont val="Tahoma"/>
            <family val="2"/>
          </rPr>
          <t xml:space="preserve">
Provide a brief project description</t>
        </r>
      </text>
    </comment>
    <comment ref="C17" authorId="0" shapeId="0" xr:uid="{363160B3-2EB9-40D7-B4E3-E9744FA27B09}">
      <text>
        <r>
          <rPr>
            <b/>
            <sz val="9"/>
            <color indexed="81"/>
            <rFont val="Tahoma"/>
            <family val="2"/>
          </rPr>
          <t>Ken Gilland:</t>
        </r>
        <r>
          <rPr>
            <sz val="9"/>
            <color indexed="81"/>
            <rFont val="Tahoma"/>
            <family val="2"/>
          </rPr>
          <t xml:space="preserve">
Enter the Dates of the Invoice Period</t>
        </r>
      </text>
    </comment>
    <comment ref="C19" authorId="0" shapeId="0" xr:uid="{7D9549D2-197F-4BD9-A44A-8F2CD0700FAE}">
      <text>
        <r>
          <rPr>
            <b/>
            <sz val="9"/>
            <color indexed="81"/>
            <rFont val="Tahoma"/>
            <family val="2"/>
          </rPr>
          <t>Ken Gilland:</t>
        </r>
        <r>
          <rPr>
            <sz val="9"/>
            <color indexed="81"/>
            <rFont val="Tahoma"/>
            <family val="2"/>
          </rPr>
          <t xml:space="preserve">
Enter the subconsultant name</t>
        </r>
      </text>
    </comment>
    <comment ref="A21" authorId="0" shapeId="0" xr:uid="{D9525509-A607-4168-AA76-B0418BC9A364}">
      <text>
        <r>
          <rPr>
            <b/>
            <sz val="9"/>
            <color indexed="81"/>
            <rFont val="Tahoma"/>
            <family val="2"/>
          </rPr>
          <t>Ken Gilland:</t>
        </r>
        <r>
          <rPr>
            <sz val="9"/>
            <color indexed="81"/>
            <rFont val="Tahoma"/>
            <family val="2"/>
          </rPr>
          <t xml:space="preserve">
Enter the PO Line Item Number on the Purchase Order </t>
        </r>
      </text>
    </comment>
    <comment ref="B21" authorId="0" shapeId="0" xr:uid="{AD17F9BB-4E67-488C-9750-F0F03AD4F39E}">
      <text>
        <r>
          <rPr>
            <b/>
            <sz val="9"/>
            <color indexed="81"/>
            <rFont val="Tahoma"/>
            <family val="2"/>
          </rPr>
          <t>Ken Gilland:</t>
        </r>
        <r>
          <rPr>
            <sz val="9"/>
            <color indexed="81"/>
            <rFont val="Tahoma"/>
            <family val="2"/>
          </rPr>
          <t xml:space="preserve">
Enter the subconsultant invoice number</t>
        </r>
      </text>
    </comment>
    <comment ref="C21" authorId="0" shapeId="0" xr:uid="{67FAB5C6-D990-4DC3-8A91-F88529F320E6}">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298F6BD8-BF36-4C92-BE1F-ED36F2EA7FA4}">
      <text>
        <r>
          <rPr>
            <b/>
            <sz val="9"/>
            <color indexed="81"/>
            <rFont val="Tahoma"/>
            <family val="2"/>
          </rPr>
          <t>Ken Gilland:</t>
        </r>
        <r>
          <rPr>
            <sz val="9"/>
            <color indexed="81"/>
            <rFont val="Tahoma"/>
            <family val="2"/>
          </rPr>
          <t xml:space="preserve">
Enter the total of the subconsultant invoice</t>
        </r>
      </text>
    </comment>
    <comment ref="E21" authorId="0" shapeId="0" xr:uid="{4A28C5B6-6920-46DB-8723-1D3179F4EAA1}">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F0B62E4C-D131-4C1D-AB48-4749C0434CAB}">
      <text>
        <r>
          <rPr>
            <b/>
            <sz val="9"/>
            <color indexed="81"/>
            <rFont val="Tahoma"/>
            <family val="2"/>
          </rPr>
          <t>Ken Gilland:</t>
        </r>
        <r>
          <rPr>
            <sz val="9"/>
            <color indexed="81"/>
            <rFont val="Tahoma"/>
            <family val="2"/>
          </rPr>
          <t xml:space="preserve">
Enter the date the invoice was sent to NCDOT</t>
        </r>
      </text>
    </comment>
    <comment ref="G21" authorId="0" shapeId="0" xr:uid="{115AC505-24AD-4376-902B-D13541853A93}">
      <text>
        <r>
          <rPr>
            <b/>
            <sz val="9"/>
            <color indexed="81"/>
            <rFont val="Tahoma"/>
            <family val="2"/>
          </rPr>
          <t>Ken Gilland:</t>
        </r>
        <r>
          <rPr>
            <sz val="9"/>
            <color indexed="81"/>
            <rFont val="Tahoma"/>
            <family val="2"/>
          </rPr>
          <t xml:space="preserve">
Enter the date the PEF received payment from NCDOT</t>
        </r>
      </text>
    </comment>
    <comment ref="H21" authorId="0" shapeId="0" xr:uid="{E13442C1-F8C2-48AA-AF1C-D5764A5A2208}">
      <text>
        <r>
          <rPr>
            <b/>
            <sz val="9"/>
            <color indexed="81"/>
            <rFont val="Tahoma"/>
            <family val="2"/>
          </rPr>
          <t>Ken Gilland:</t>
        </r>
        <r>
          <rPr>
            <sz val="9"/>
            <color indexed="81"/>
            <rFont val="Tahoma"/>
            <family val="2"/>
          </rPr>
          <t xml:space="preserve">
Enter the date the PEF paid the subconsultant</t>
        </r>
      </text>
    </comment>
    <comment ref="I21" authorId="0" shapeId="0" xr:uid="{741254EC-E195-439A-A45C-6A19DE21E13D}">
      <text>
        <r>
          <rPr>
            <b/>
            <sz val="9"/>
            <color indexed="81"/>
            <rFont val="Tahoma"/>
            <family val="2"/>
          </rPr>
          <t>Ken Gilland:</t>
        </r>
        <r>
          <rPr>
            <sz val="9"/>
            <color indexed="81"/>
            <rFont val="Tahoma"/>
            <family val="2"/>
          </rPr>
          <t xml:space="preserve">
Enter the amount the subconsultant was paid</t>
        </r>
      </text>
    </comment>
    <comment ref="J21" authorId="0" shapeId="0" xr:uid="{D5F8A77B-C950-498A-97B9-0AB4B54C74AB}">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334361B3-9F13-4E48-A5D2-BDB4F4F3A778}">
      <text>
        <r>
          <rPr>
            <b/>
            <sz val="9"/>
            <color indexed="81"/>
            <rFont val="Tahoma"/>
            <family val="2"/>
          </rPr>
          <t>Ken Gilland:</t>
        </r>
        <r>
          <rPr>
            <sz val="9"/>
            <color indexed="81"/>
            <rFont val="Tahoma"/>
            <family val="2"/>
          </rPr>
          <t xml:space="preserve">
Enter signature of PEF Project Manager</t>
        </r>
      </text>
    </comment>
    <comment ref="A30" authorId="0" shapeId="0" xr:uid="{C25BB590-42D1-4341-B841-43246293F78D}">
      <text>
        <r>
          <rPr>
            <b/>
            <sz val="9"/>
            <color indexed="81"/>
            <rFont val="Tahoma"/>
            <family val="2"/>
          </rPr>
          <t>Ken Gilland:</t>
        </r>
        <r>
          <rPr>
            <sz val="9"/>
            <color indexed="81"/>
            <rFont val="Tahoma"/>
            <family val="2"/>
          </rPr>
          <t xml:space="preserve">
Enter pinted name of PEF project manager</t>
        </r>
      </text>
    </comment>
    <comment ref="A31" authorId="0" shapeId="0" xr:uid="{32F0B24A-71E1-4C24-B63D-AAFE6C8363BB}">
      <text>
        <r>
          <rPr>
            <b/>
            <sz val="9"/>
            <color indexed="81"/>
            <rFont val="Tahoma"/>
            <family val="2"/>
          </rPr>
          <t>Ken Gilland:</t>
        </r>
        <r>
          <rPr>
            <sz val="9"/>
            <color indexed="81"/>
            <rFont val="Tahoma"/>
            <family val="2"/>
          </rPr>
          <t xml:space="preserve">
Enter date of certification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C88EAB8-F2A9-486A-8776-80A560AE4B31}">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1E4DE92D-7C1D-4C45-B148-99A6EF4011AB}">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9F649063-E0E3-4339-BB21-4E230B0FD2F9}">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4D924775-17F0-47C1-B7E3-70BC330D1FEA}">
      <text>
        <r>
          <rPr>
            <b/>
            <sz val="9"/>
            <color indexed="81"/>
            <rFont val="Tahoma"/>
            <family val="2"/>
          </rPr>
          <t>Ken Gilland:</t>
        </r>
        <r>
          <rPr>
            <sz val="9"/>
            <color indexed="81"/>
            <rFont val="Tahoma"/>
            <family val="2"/>
          </rPr>
          <t xml:space="preserve">
Enter the NCDOT Limited Service Contract Number</t>
        </r>
      </text>
    </comment>
    <comment ref="J7" authorId="0" shapeId="0" xr:uid="{F63467ED-B0D7-4B27-9C20-74454D48FDEC}">
      <text>
        <r>
          <rPr>
            <b/>
            <sz val="9"/>
            <color indexed="81"/>
            <rFont val="Tahoma"/>
            <family val="2"/>
          </rPr>
          <t>Ken Gilland:</t>
        </r>
        <r>
          <rPr>
            <sz val="9"/>
            <color indexed="81"/>
            <rFont val="Tahoma"/>
            <family val="2"/>
          </rPr>
          <t xml:space="preserve">
Enter the NCDOT Purchase Order/Task Order Number</t>
        </r>
      </text>
    </comment>
    <comment ref="C9" authorId="0" shapeId="0" xr:uid="{AF9B5F5F-BC46-4A77-B34E-9A06A99B6F2A}">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D1118429-86E1-4406-86E5-39B3B8AFD6A1}">
      <text>
        <r>
          <rPr>
            <b/>
            <sz val="9"/>
            <color indexed="81"/>
            <rFont val="Tahoma"/>
            <family val="2"/>
          </rPr>
          <t>Ken Gilland:</t>
        </r>
        <r>
          <rPr>
            <sz val="9"/>
            <color indexed="81"/>
            <rFont val="Tahoma"/>
            <family val="2"/>
          </rPr>
          <t xml:space="preserve">
Enter the NCDOT Project Manager/Contract Administrator's name and Unit.</t>
        </r>
      </text>
    </comment>
    <comment ref="C10" authorId="0" shapeId="0" xr:uid="{EE213667-F60E-4C3B-A31E-53C538A41649}">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FDDD6E14-6A3B-4A4B-970A-1128FF627300}">
      <text>
        <r>
          <rPr>
            <b/>
            <sz val="9"/>
            <color indexed="81"/>
            <rFont val="Tahoma"/>
            <family val="2"/>
          </rPr>
          <t>Ken Gilland:</t>
        </r>
        <r>
          <rPr>
            <sz val="9"/>
            <color indexed="81"/>
            <rFont val="Tahoma"/>
            <family val="2"/>
          </rPr>
          <t xml:space="preserve">
Enter the NCDOT Unit Mailing Address</t>
        </r>
      </text>
    </comment>
    <comment ref="C11" authorId="0" shapeId="0" xr:uid="{83A03546-8786-494E-BA9E-24AE53B951D2}">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5A17F18-0BCE-4865-A7BB-8F1C62ABD2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0FD53FCC-C02F-4C75-9B65-CEB0DACF2242}">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30D3275B-3D9C-4F60-9402-349F8BF5F0B0}">
      <text>
        <r>
          <rPr>
            <b/>
            <sz val="9"/>
            <color indexed="81"/>
            <rFont val="Tahoma"/>
            <family val="2"/>
          </rPr>
          <t>Ken Gilland:</t>
        </r>
        <r>
          <rPr>
            <sz val="9"/>
            <color indexed="81"/>
            <rFont val="Tahoma"/>
            <family val="2"/>
          </rPr>
          <t xml:space="preserve">
Enter the Firm's Tax ID information</t>
        </r>
      </text>
    </comment>
    <comment ref="H14" authorId="0" shapeId="0" xr:uid="{A016CA4F-2EA0-4390-B99F-84828BEBA4A4}">
      <text>
        <r>
          <rPr>
            <b/>
            <sz val="9"/>
            <color indexed="81"/>
            <rFont val="Tahoma"/>
            <family val="2"/>
          </rPr>
          <t>Ken Gilland:</t>
        </r>
        <r>
          <rPr>
            <sz val="9"/>
            <color indexed="81"/>
            <rFont val="Tahoma"/>
            <family val="2"/>
          </rPr>
          <t xml:space="preserve">
Enter the NCDOT STIP Number(s), if available</t>
        </r>
      </text>
    </comment>
    <comment ref="H15" authorId="0" shapeId="0" xr:uid="{24F8D169-B117-47D4-B4F9-A688455A326C}">
      <text>
        <r>
          <rPr>
            <b/>
            <sz val="9"/>
            <color indexed="81"/>
            <rFont val="Tahoma"/>
            <family val="2"/>
          </rPr>
          <t>Ken Gilland:</t>
        </r>
        <r>
          <rPr>
            <sz val="9"/>
            <color indexed="81"/>
            <rFont val="Tahoma"/>
            <family val="2"/>
          </rPr>
          <t xml:space="preserve">
Enter the WBS Number.</t>
        </r>
      </text>
    </comment>
    <comment ref="B16" authorId="0" shapeId="0" xr:uid="{A70D19EF-7EE8-4C32-80B3-52988719CF5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34A50FAA-7E5D-4D41-9D5C-839A401933B3}">
      <text>
        <r>
          <rPr>
            <b/>
            <sz val="9"/>
            <color indexed="81"/>
            <rFont val="Tahoma"/>
            <family val="2"/>
          </rPr>
          <t>Ken Gilland:</t>
        </r>
        <r>
          <rPr>
            <sz val="9"/>
            <color indexed="81"/>
            <rFont val="Tahoma"/>
            <family val="2"/>
          </rPr>
          <t xml:space="preserve">
Enter the Federal Aid Project Number(s), if available.</t>
        </r>
      </text>
    </comment>
    <comment ref="C17" authorId="0" shapeId="0" xr:uid="{9508FB7C-7E32-4DEC-80B0-55E9616E0749}">
      <text>
        <r>
          <rPr>
            <b/>
            <sz val="9"/>
            <color indexed="81"/>
            <rFont val="Tahoma"/>
            <family val="2"/>
          </rPr>
          <t>Ken Gilland:</t>
        </r>
        <r>
          <rPr>
            <sz val="9"/>
            <color indexed="81"/>
            <rFont val="Tahoma"/>
            <family val="2"/>
          </rPr>
          <t xml:space="preserve">
Enter the PEF's software generated invoice number.</t>
        </r>
      </text>
    </comment>
    <comment ref="H17" authorId="0" shapeId="0" xr:uid="{0E018766-8F64-4F91-AC5E-C63D0C3489B4}">
      <text>
        <r>
          <rPr>
            <b/>
            <sz val="9"/>
            <color indexed="81"/>
            <rFont val="Tahoma"/>
            <family val="2"/>
          </rPr>
          <t>Ken Gilland:</t>
        </r>
        <r>
          <rPr>
            <sz val="9"/>
            <color indexed="81"/>
            <rFont val="Tahoma"/>
            <family val="2"/>
          </rPr>
          <t xml:space="preserve">
Enter the County(ies) where the project is located.</t>
        </r>
      </text>
    </comment>
    <comment ref="C18" authorId="0" shapeId="0" xr:uid="{41CCFE37-E164-4AF4-A8DF-D8877E6BEB75}">
      <text>
        <r>
          <rPr>
            <b/>
            <sz val="9"/>
            <color indexed="81"/>
            <rFont val="Tahoma"/>
            <family val="2"/>
          </rPr>
          <t>Ken Gilland:</t>
        </r>
        <r>
          <rPr>
            <sz val="9"/>
            <color indexed="81"/>
            <rFont val="Tahoma"/>
            <family val="2"/>
          </rPr>
          <t xml:space="preserve">
Enter the date the invoice was approved to send to NCDOT</t>
        </r>
      </text>
    </comment>
    <comment ref="H18" authorId="0" shapeId="0" xr:uid="{86FAE5C4-0DFC-460A-B305-8BA2AF80F221}">
      <text>
        <r>
          <rPr>
            <b/>
            <sz val="9"/>
            <color indexed="81"/>
            <rFont val="Tahoma"/>
            <family val="2"/>
          </rPr>
          <t>Ken Gilland:</t>
        </r>
        <r>
          <rPr>
            <sz val="9"/>
            <color indexed="81"/>
            <rFont val="Tahoma"/>
            <family val="2"/>
          </rPr>
          <t xml:space="preserve">
Provide a brief project description</t>
        </r>
      </text>
    </comment>
    <comment ref="C19" authorId="0" shapeId="0" xr:uid="{CF51FB4D-0E10-4E21-8C12-A3B00A369100}">
      <text>
        <r>
          <rPr>
            <b/>
            <sz val="9"/>
            <color indexed="81"/>
            <rFont val="Tahoma"/>
            <family val="2"/>
          </rPr>
          <t>Ken Gilland:</t>
        </r>
        <r>
          <rPr>
            <sz val="9"/>
            <color indexed="81"/>
            <rFont val="Tahoma"/>
            <family val="2"/>
          </rPr>
          <t xml:space="preserve">
Enter the Dates of the Invoice Period</t>
        </r>
      </text>
    </comment>
    <comment ref="A20" authorId="0" shapeId="0" xr:uid="{F838D719-294E-4C6E-AED1-871D46A23E9E}">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59D920D5-BFD5-4750-8515-323FC744AB48}">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53A6048E-944B-4F73-B8DE-26287BC1E48F}">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59A245FA-DED0-46E8-A30A-8DDB1050888B}">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86880B9F-F9C3-4086-B73B-6C62E0FD6413}">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4BAB3DED-A7AD-445E-9F5C-6C6DA1037AB4}">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8" authorId="0" shapeId="0" xr:uid="{1CF69962-745A-44F7-BC73-2DC841C710C7}">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8" authorId="0" shapeId="0" xr:uid="{0DD75170-7322-450F-9248-0A7ADE116BE3}">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28" authorId="0" shapeId="0" xr:uid="{E5F8A578-75F6-4D74-B875-55F50D697265}">
      <text>
        <r>
          <rPr>
            <b/>
            <sz val="9"/>
            <color indexed="81"/>
            <rFont val="Tahoma"/>
            <family val="2"/>
          </rPr>
          <t>Ken Gilland:</t>
        </r>
        <r>
          <rPr>
            <sz val="9"/>
            <color indexed="81"/>
            <rFont val="Tahoma"/>
            <family val="2"/>
          </rPr>
          <t xml:space="preserve">
Enter the total direct labor charges for the project WBS element</t>
        </r>
      </text>
    </comment>
    <comment ref="D28" authorId="0" shapeId="0" xr:uid="{C0ADEC53-DFEE-4CDE-9990-B7B13EDFED92}">
      <text>
        <r>
          <rPr>
            <b/>
            <sz val="9"/>
            <color indexed="81"/>
            <rFont val="Tahoma"/>
            <family val="2"/>
          </rPr>
          <t>Ken Gilland:</t>
        </r>
        <r>
          <rPr>
            <sz val="9"/>
            <color indexed="81"/>
            <rFont val="Tahoma"/>
            <family val="2"/>
          </rPr>
          <t xml:space="preserve">
Enter the total overhead charges (Home or Field Office) for the project WBS element</t>
        </r>
      </text>
    </comment>
    <comment ref="E28" authorId="0" shapeId="0" xr:uid="{F37F983D-C5B2-4AF5-A031-3BC16D3CE682}">
      <text>
        <r>
          <rPr>
            <b/>
            <sz val="9"/>
            <color indexed="81"/>
            <rFont val="Tahoma"/>
            <family val="2"/>
          </rPr>
          <t>Ken Gilland:</t>
        </r>
        <r>
          <rPr>
            <sz val="9"/>
            <color indexed="81"/>
            <rFont val="Tahoma"/>
            <family val="2"/>
          </rPr>
          <t xml:space="preserve">
Enter the Operating Margin (Fee Amount) associated with the direct labor and overhead charges for the project WBS element</t>
        </r>
      </text>
    </comment>
    <comment ref="F28" authorId="0" shapeId="0" xr:uid="{220BBC05-79A3-4BFF-83D1-8F08AC079659}">
      <text>
        <r>
          <rPr>
            <b/>
            <sz val="9"/>
            <color indexed="81"/>
            <rFont val="Tahoma"/>
            <family val="2"/>
          </rPr>
          <t>Ken Gilland:</t>
        </r>
        <r>
          <rPr>
            <sz val="9"/>
            <color indexed="81"/>
            <rFont val="Tahoma"/>
            <family val="2"/>
          </rPr>
          <t xml:space="preserve">
Enter the cost of capital charges (Home or Field) for the project WBS element</t>
        </r>
      </text>
    </comment>
    <comment ref="G28" authorId="0" shapeId="0" xr:uid="{6282E6E3-FA32-4F56-ABEF-DE3E78A700E0}">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28" authorId="0" shapeId="0" xr:uid="{BF5005CB-2344-4B9D-9F84-7EE250DE3F27}">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28" authorId="0" shapeId="0" xr:uid="{8FED9454-4ECC-4593-BA8A-2B5553C5D118}">
      <text>
        <r>
          <rPr>
            <b/>
            <sz val="9"/>
            <color indexed="81"/>
            <rFont val="Tahoma"/>
            <family val="2"/>
          </rPr>
          <t>Ken Gilland:</t>
        </r>
        <r>
          <rPr>
            <sz val="9"/>
            <color indexed="81"/>
            <rFont val="Tahoma"/>
            <family val="2"/>
          </rPr>
          <t xml:space="preserve">
Enter the sum total of items 29 through 34 for each project WBS element</t>
        </r>
      </text>
    </comment>
    <comment ref="B29" authorId="0" shapeId="0" xr:uid="{EBE062F6-020B-4764-A6AC-DFE398EDE599}">
      <text>
        <r>
          <rPr>
            <b/>
            <sz val="9"/>
            <color indexed="81"/>
            <rFont val="Tahoma"/>
            <family val="2"/>
          </rPr>
          <t>Ken Gilland:</t>
        </r>
        <r>
          <rPr>
            <sz val="9"/>
            <color indexed="81"/>
            <rFont val="Tahoma"/>
            <family val="2"/>
          </rPr>
          <t xml:space="preserve">
Note:  If there are multiple WBS numbers for a PO, they should be listed separately</t>
        </r>
      </text>
    </comment>
    <comment ref="I45" authorId="0" shapeId="0" xr:uid="{9F591ADB-49BF-4183-BA81-7E15FE93E343}">
      <text>
        <r>
          <rPr>
            <b/>
            <sz val="9"/>
            <color indexed="81"/>
            <rFont val="Tahoma"/>
            <family val="2"/>
          </rPr>
          <t>Ken Gilland:</t>
        </r>
        <r>
          <rPr>
            <sz val="9"/>
            <color indexed="81"/>
            <rFont val="Tahoma"/>
            <family val="2"/>
          </rPr>
          <t xml:space="preserve">
Enter the Total Due This Invoice (the sum of items entered in the above field)</t>
        </r>
      </text>
    </comment>
    <comment ref="B48" authorId="0" shapeId="0" xr:uid="{75510210-B326-408D-B62E-E415A328315C}">
      <text>
        <r>
          <rPr>
            <b/>
            <sz val="9"/>
            <color indexed="81"/>
            <rFont val="Tahoma"/>
            <family val="2"/>
          </rPr>
          <t>Ken Gilland:</t>
        </r>
        <r>
          <rPr>
            <sz val="9"/>
            <color indexed="81"/>
            <rFont val="Tahoma"/>
            <family val="2"/>
          </rPr>
          <t xml:space="preserve">
Enter the Total Purchase Order Amount</t>
        </r>
      </text>
    </comment>
    <comment ref="F48" authorId="0" shapeId="0" xr:uid="{86F28405-5017-4B42-B1B9-E008B9EAAEED}">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60B8C6B-2947-484E-B4F5-8BF88249AC9E}">
      <text>
        <r>
          <rPr>
            <b/>
            <sz val="9"/>
            <color indexed="81"/>
            <rFont val="Tahoma"/>
            <family val="2"/>
          </rPr>
          <t>Ken Gilland:</t>
        </r>
        <r>
          <rPr>
            <sz val="9"/>
            <color indexed="81"/>
            <rFont val="Tahoma"/>
            <family val="2"/>
          </rPr>
          <t xml:space="preserve">
Signature of NCDOT Reviewer (can be electronic)</t>
        </r>
      </text>
    </comment>
    <comment ref="B49" authorId="0" shapeId="0" xr:uid="{9686BC33-9DA0-4165-AEEA-C1AB109275F4}">
      <text>
        <r>
          <rPr>
            <b/>
            <sz val="9"/>
            <color indexed="81"/>
            <rFont val="Tahoma"/>
            <family val="2"/>
          </rPr>
          <t>Ken Gilland:</t>
        </r>
        <r>
          <rPr>
            <sz val="9"/>
            <color indexed="81"/>
            <rFont val="Tahoma"/>
            <family val="2"/>
          </rPr>
          <t xml:space="preserve">
Enter Amount Previously Billed</t>
        </r>
      </text>
    </comment>
    <comment ref="F49" authorId="0" shapeId="0" xr:uid="{0066E1D9-C003-4646-A445-435987276C90}">
      <text>
        <r>
          <rPr>
            <b/>
            <sz val="9"/>
            <color indexed="81"/>
            <rFont val="Tahoma"/>
            <family val="2"/>
          </rPr>
          <t>Ken Gilland:</t>
        </r>
        <r>
          <rPr>
            <sz val="9"/>
            <color indexed="81"/>
            <rFont val="Tahoma"/>
            <family val="2"/>
          </rPr>
          <t xml:space="preserve">
Enter the Total Amount of Supplement 1</t>
        </r>
      </text>
    </comment>
    <comment ref="I49" authorId="0" shapeId="0" xr:uid="{AD5FDD0E-71DF-4D15-96E6-22EA03453775}">
      <text>
        <r>
          <rPr>
            <b/>
            <sz val="9"/>
            <color indexed="81"/>
            <rFont val="Tahoma"/>
            <family val="2"/>
          </rPr>
          <t>Ken Gilland:</t>
        </r>
        <r>
          <rPr>
            <sz val="9"/>
            <color indexed="81"/>
            <rFont val="Tahoma"/>
            <family val="2"/>
          </rPr>
          <t xml:space="preserve">
Signature of NCDOT reviewer (can be electronic)</t>
        </r>
      </text>
    </comment>
    <comment ref="B50" authorId="0" shapeId="0" xr:uid="{2458D5C4-47A8-45DA-B53D-4822CE240AD3}">
      <text>
        <r>
          <rPr>
            <b/>
            <sz val="9"/>
            <color indexed="81"/>
            <rFont val="Tahoma"/>
            <family val="2"/>
          </rPr>
          <t>Ken Gilland:</t>
        </r>
        <r>
          <rPr>
            <sz val="9"/>
            <color indexed="81"/>
            <rFont val="Tahoma"/>
            <family val="2"/>
          </rPr>
          <t xml:space="preserve">
Enter Total Amount Billed Including this Invoice</t>
        </r>
      </text>
    </comment>
    <comment ref="F50" authorId="0" shapeId="0" xr:uid="{B18864A1-E487-451F-A623-4BAC0C4E2D1C}">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F6D2B53B-D7BD-46B4-8A58-B4B7BB55D676}">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ACFC3F53-0B08-451E-99AB-10AA6DE93052}">
      <text>
        <r>
          <rPr>
            <b/>
            <sz val="9"/>
            <color indexed="81"/>
            <rFont val="Tahoma"/>
            <family val="2"/>
          </rPr>
          <t>Ken Gilland:</t>
        </r>
        <r>
          <rPr>
            <sz val="9"/>
            <color indexed="81"/>
            <rFont val="Tahoma"/>
            <family val="2"/>
          </rPr>
          <t xml:space="preserve">
Enter Total of Original Task order and All Supplements </t>
        </r>
      </text>
    </comment>
    <comment ref="I51" authorId="0" shapeId="0" xr:uid="{63797076-5E3B-4095-B94E-23154073C16F}">
      <text>
        <r>
          <rPr>
            <b/>
            <sz val="9"/>
            <color indexed="81"/>
            <rFont val="Tahoma"/>
            <family val="2"/>
          </rPr>
          <t>Ken Gilland:</t>
        </r>
        <r>
          <rPr>
            <sz val="9"/>
            <color indexed="81"/>
            <rFont val="Tahoma"/>
            <family val="2"/>
          </rPr>
          <t xml:space="preserve">
Printed Name of NCDOT Reviewer</t>
        </r>
      </text>
    </comment>
    <comment ref="I52" authorId="0" shapeId="0" xr:uid="{F7FBCEF1-D7AB-4B8C-8AD3-FA757EAB4259}">
      <text>
        <r>
          <rPr>
            <b/>
            <sz val="9"/>
            <color indexed="81"/>
            <rFont val="Tahoma"/>
            <family val="2"/>
          </rPr>
          <t>Ken Gilland:</t>
        </r>
        <r>
          <rPr>
            <sz val="9"/>
            <color indexed="81"/>
            <rFont val="Tahoma"/>
            <family val="2"/>
          </rPr>
          <t xml:space="preserve">
Date of Review by NCDOT Reviewer</t>
        </r>
      </text>
    </comment>
    <comment ref="G57" authorId="0" shapeId="0" xr:uid="{988D1F66-6E02-4AB1-9F9C-04B5149A67C2}">
      <text>
        <r>
          <rPr>
            <b/>
            <sz val="9"/>
            <color indexed="81"/>
            <rFont val="Tahoma"/>
            <family val="2"/>
          </rPr>
          <t>Ken Gilland:</t>
        </r>
        <r>
          <rPr>
            <sz val="9"/>
            <color indexed="81"/>
            <rFont val="Tahoma"/>
            <family val="2"/>
          </rPr>
          <t xml:space="preserve">
The Invoice Document Number is generated by the Department in SAP</t>
        </r>
      </text>
    </comment>
    <comment ref="B58" authorId="0" shapeId="0" xr:uid="{0FECFF04-8FCE-4243-808C-881AC70A4C5A}">
      <text>
        <r>
          <rPr>
            <b/>
            <sz val="9"/>
            <color indexed="81"/>
            <rFont val="Tahoma"/>
            <family val="2"/>
          </rPr>
          <t>Ken Gilland:</t>
        </r>
        <r>
          <rPr>
            <sz val="9"/>
            <color indexed="81"/>
            <rFont val="Tahoma"/>
            <family val="2"/>
          </rPr>
          <t xml:space="preserve">
PEF Project Manager Signature Certifying Invoice</t>
        </r>
      </text>
    </comment>
    <comment ref="G58" authorId="0" shapeId="0" xr:uid="{2F4822F5-050E-4BD3-A1AE-97FC40C79942}">
      <text>
        <r>
          <rPr>
            <b/>
            <sz val="9"/>
            <color indexed="81"/>
            <rFont val="Tahoma"/>
            <family val="2"/>
          </rPr>
          <t>Ken Gilland:</t>
        </r>
        <r>
          <rPr>
            <sz val="9"/>
            <color indexed="81"/>
            <rFont val="Tahoma"/>
            <family val="2"/>
          </rPr>
          <t xml:space="preserve">
Person approving the invoice for NCDOT</t>
        </r>
      </text>
    </comment>
    <comment ref="B59" authorId="0" shapeId="0" xr:uid="{C2DE3E46-E1E1-4D62-9ADE-E1395E390989}">
      <text>
        <r>
          <rPr>
            <b/>
            <sz val="9"/>
            <color indexed="81"/>
            <rFont val="Tahoma"/>
            <family val="2"/>
          </rPr>
          <t>Ken Gilland:</t>
        </r>
        <r>
          <rPr>
            <sz val="9"/>
            <color indexed="81"/>
            <rFont val="Tahoma"/>
            <family val="2"/>
          </rPr>
          <t xml:space="preserve">
Printed Name of PEF Project Manager</t>
        </r>
      </text>
    </comment>
    <comment ref="G59" authorId="0" shapeId="0" xr:uid="{30E48A0F-502A-47ED-9524-DACEAC221C46}">
      <text>
        <r>
          <rPr>
            <b/>
            <sz val="9"/>
            <color indexed="81"/>
            <rFont val="Tahoma"/>
            <family val="2"/>
          </rPr>
          <t>Ken Gilland:</t>
        </r>
        <r>
          <rPr>
            <sz val="9"/>
            <color indexed="81"/>
            <rFont val="Tahoma"/>
            <family val="2"/>
          </rPr>
          <t xml:space="preserve">
Printed name of person approving invoice for NCDOT</t>
        </r>
      </text>
    </comment>
    <comment ref="B60" authorId="0" shapeId="0" xr:uid="{FA141A81-3DC8-4D56-B88D-4CB45BEC7918}">
      <text>
        <r>
          <rPr>
            <b/>
            <sz val="9"/>
            <color indexed="81"/>
            <rFont val="Tahoma"/>
            <family val="2"/>
          </rPr>
          <t>Ken Gilland:</t>
        </r>
        <r>
          <rPr>
            <sz val="9"/>
            <color indexed="81"/>
            <rFont val="Tahoma"/>
            <family val="2"/>
          </rPr>
          <t xml:space="preserve">
Date of Certification by PEF Project Manager</t>
        </r>
      </text>
    </comment>
    <comment ref="G60" authorId="0" shapeId="0" xr:uid="{ED4887B4-A8CB-4386-A8AC-E99C6153746D}">
      <text>
        <r>
          <rPr>
            <b/>
            <sz val="9"/>
            <color indexed="81"/>
            <rFont val="Tahoma"/>
            <family val="2"/>
          </rPr>
          <t>Ken Gilland:</t>
        </r>
        <r>
          <rPr>
            <sz val="9"/>
            <color indexed="81"/>
            <rFont val="Tahoma"/>
            <family val="2"/>
          </rPr>
          <t xml:space="preserve">
Date of Certification by NCDOT Approver </t>
        </r>
      </text>
    </comment>
    <comment ref="C61" authorId="0" shapeId="0" xr:uid="{1BB49B1B-EE47-49CE-89EE-B1293403C95D}">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23" authorId="0" shapeId="0" xr:uid="{E8469488-CDE1-4344-975B-428C1D3DAC35}">
      <text>
        <r>
          <rPr>
            <b/>
            <sz val="9"/>
            <color indexed="81"/>
            <rFont val="Tahoma"/>
            <family val="2"/>
          </rPr>
          <t>Ken Gilland:</t>
        </r>
        <r>
          <rPr>
            <sz val="9"/>
            <color indexed="81"/>
            <rFont val="Tahoma"/>
            <family val="2"/>
          </rPr>
          <t xml:space="preserve">
Enter the name of each person who billed to the project during the invoice period</t>
        </r>
      </text>
    </comment>
    <comment ref="B23" authorId="0" shapeId="0" xr:uid="{520A8C4B-7CAF-4C73-9995-B93F136EFD4C}">
      <text>
        <r>
          <rPr>
            <b/>
            <sz val="9"/>
            <color indexed="81"/>
            <rFont val="Tahoma"/>
            <family val="2"/>
          </rPr>
          <t>Ken Gilland:</t>
        </r>
        <r>
          <rPr>
            <sz val="9"/>
            <color indexed="81"/>
            <rFont val="Tahoma"/>
            <family val="2"/>
          </rPr>
          <t xml:space="preserve">
Enter the PO Line item Number on which the person worked</t>
        </r>
      </text>
    </comment>
    <comment ref="C23" authorId="0" shapeId="0" xr:uid="{5E598EF1-30B4-4466-944C-19A4AD8C87C4}">
      <text>
        <r>
          <rPr>
            <b/>
            <sz val="9"/>
            <color indexed="81"/>
            <rFont val="Tahoma"/>
            <family val="2"/>
          </rPr>
          <t>Ken Gilland:</t>
        </r>
        <r>
          <rPr>
            <sz val="9"/>
            <color indexed="81"/>
            <rFont val="Tahoma"/>
            <family val="2"/>
          </rPr>
          <t xml:space="preserve">
Enter the rate of the person</t>
        </r>
      </text>
    </comment>
    <comment ref="D23" authorId="0" shapeId="0" xr:uid="{E4D4F1B0-8E41-459B-87C7-30A814F5614B}">
      <text>
        <r>
          <rPr>
            <b/>
            <sz val="9"/>
            <color indexed="81"/>
            <rFont val="Tahoma"/>
            <family val="2"/>
          </rPr>
          <t>Ken Gilland:</t>
        </r>
        <r>
          <rPr>
            <sz val="9"/>
            <color indexed="81"/>
            <rFont val="Tahoma"/>
            <family val="2"/>
          </rPr>
          <t xml:space="preserve">
Enter the hours the person worked</t>
        </r>
      </text>
    </comment>
    <comment ref="E23" authorId="0" shapeId="0" xr:uid="{E8094D01-360C-472A-8431-C1BD138B15C7}">
      <text>
        <r>
          <rPr>
            <b/>
            <sz val="9"/>
            <color indexed="81"/>
            <rFont val="Tahoma"/>
            <family val="2"/>
          </rPr>
          <t>Ken Gilland:</t>
        </r>
        <r>
          <rPr>
            <sz val="9"/>
            <color indexed="81"/>
            <rFont val="Tahoma"/>
            <family val="2"/>
          </rPr>
          <t xml:space="preserve">
Enter the total amount of raw labor charged by the person for this invoice period</t>
        </r>
      </text>
    </comment>
    <comment ref="F23" authorId="0" shapeId="0" xr:uid="{F10BE503-0FA8-4774-A687-448D4E1EBF27}">
      <text>
        <r>
          <rPr>
            <b/>
            <sz val="9"/>
            <color indexed="81"/>
            <rFont val="Tahoma"/>
            <family val="2"/>
          </rPr>
          <t>Ken Gilland:</t>
        </r>
        <r>
          <rPr>
            <sz val="9"/>
            <color indexed="81"/>
            <rFont val="Tahoma"/>
            <family val="2"/>
          </rPr>
          <t xml:space="preserve">
Enter any comments</t>
        </r>
      </text>
    </comment>
    <comment ref="A47" authorId="0" shapeId="0" xr:uid="{A57AE5FA-B182-4FC2-AB66-C827807C9590}">
      <text>
        <r>
          <rPr>
            <b/>
            <sz val="9"/>
            <color indexed="81"/>
            <rFont val="Tahoma"/>
            <family val="2"/>
          </rPr>
          <t>Ken Gilland:</t>
        </r>
        <r>
          <rPr>
            <sz val="9"/>
            <color indexed="81"/>
            <rFont val="Tahoma"/>
            <family val="2"/>
          </rPr>
          <t xml:space="preserve">
Enter the PO Line item Number for which direct expense compensation is requested</t>
        </r>
      </text>
    </comment>
    <comment ref="C47" authorId="0" shapeId="0" xr:uid="{ECC93DA9-948B-4258-A235-BEF6488648E0}">
      <text>
        <r>
          <rPr>
            <b/>
            <sz val="9"/>
            <color indexed="81"/>
            <rFont val="Tahoma"/>
            <family val="2"/>
          </rPr>
          <t>Ken Gilland:</t>
        </r>
        <r>
          <rPr>
            <sz val="9"/>
            <color indexed="81"/>
            <rFont val="Tahoma"/>
            <family val="2"/>
          </rPr>
          <t xml:space="preserve">
Enter the name of the expense (hotel or car rental, etc.)</t>
        </r>
      </text>
    </comment>
    <comment ref="D47" authorId="0" shapeId="0" xr:uid="{CA9FFA8D-C2EB-4F55-9006-ACCEC3015921}">
      <text>
        <r>
          <rPr>
            <b/>
            <sz val="9"/>
            <color indexed="81"/>
            <rFont val="Tahoma"/>
            <family val="2"/>
          </rPr>
          <t>Ken Gilland:</t>
        </r>
        <r>
          <rPr>
            <sz val="9"/>
            <color indexed="81"/>
            <rFont val="Tahoma"/>
            <family val="2"/>
          </rPr>
          <t xml:space="preserve">
Enter a comment to clarify the reason for the expense, if needed</t>
        </r>
      </text>
    </comment>
    <comment ref="F47" authorId="0" shapeId="0" xr:uid="{13006550-BE09-4568-96F0-71AC32C01347}">
      <text>
        <r>
          <rPr>
            <b/>
            <sz val="9"/>
            <color indexed="81"/>
            <rFont val="Tahoma"/>
            <family val="2"/>
          </rPr>
          <t>Ken Gilland:</t>
        </r>
        <r>
          <rPr>
            <sz val="9"/>
            <color indexed="81"/>
            <rFont val="Tahoma"/>
            <family val="2"/>
          </rPr>
          <t xml:space="preserve">
Enter the amount of the expense</t>
        </r>
      </text>
    </comment>
  </commentList>
</comments>
</file>

<file path=xl/sharedStrings.xml><?xml version="1.0" encoding="utf-8"?>
<sst xmlns="http://schemas.openxmlformats.org/spreadsheetml/2006/main" count="701" uniqueCount="193">
  <si>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</si>
  <si>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</si>
  <si>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</si>
  <si>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</si>
  <si>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</si>
  <si>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</si>
  <si>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</si>
  <si>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</si>
  <si>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</si>
  <si>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</si>
  <si>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</si>
  <si>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</si>
  <si>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</si>
  <si>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</si>
  <si>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</si>
  <si>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</si>
  <si>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</si>
  <si>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</si>
  <si>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</si>
  <si>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</si>
  <si>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</si>
  <si>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</si>
  <si>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</si>
  <si>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</si>
  <si>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</si>
  <si>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Grand Totals:</t>
  </si>
  <si>
    <t>Total Amount Due This Invoice:</t>
  </si>
  <si>
    <t>Work Completed This Invoice: (Insert additional item numbers, as needed.)</t>
  </si>
  <si>
    <t>Purchase Order Tracking:</t>
  </si>
  <si>
    <t>Total PO Amount</t>
  </si>
  <si>
    <t>Project Information (For Project Specific Assignments):</t>
  </si>
  <si>
    <t>P.O. Line Item No.</t>
  </si>
  <si>
    <t>Invoice Document No. (SAP)</t>
  </si>
  <si>
    <t>Consultant Professional Services Contracts</t>
  </si>
  <si>
    <t>Activity</t>
  </si>
  <si>
    <t>List Total Supplement 1</t>
  </si>
  <si>
    <t>List Total Supplement 2</t>
  </si>
  <si>
    <t>number</t>
  </si>
  <si>
    <t>date</t>
  </si>
  <si>
    <t>Format</t>
  </si>
  <si>
    <t>Days Column H Minus Column G</t>
  </si>
  <si>
    <t>Subconsultant Name *</t>
  </si>
  <si>
    <t>Hours Worked by Person This Invoice: (Insert additional item numbers, as needed.)</t>
  </si>
  <si>
    <t>Person</t>
  </si>
  <si>
    <t>Hours</t>
  </si>
  <si>
    <t>Labor Total:</t>
  </si>
  <si>
    <t>Summary of Staff/Contractors Charging to This Purchase Order</t>
  </si>
  <si>
    <t>FIRM</t>
  </si>
  <si>
    <t>I hereby certify that the amount billed is true and correct to the best of my knowledge.</t>
  </si>
  <si>
    <t>Signature:__________________________________________</t>
  </si>
  <si>
    <t>Date:______________________________________________</t>
  </si>
  <si>
    <t>Yes</t>
  </si>
  <si>
    <t>No</t>
  </si>
  <si>
    <t xml:space="preserve">Partial Billing    </t>
  </si>
  <si>
    <t>Date Received</t>
  </si>
  <si>
    <t>Rec by (Init)</t>
  </si>
  <si>
    <t>Activities/Comments</t>
  </si>
  <si>
    <t>Amount Previously Billed</t>
  </si>
  <si>
    <t>Amount Billed to Date</t>
  </si>
  <si>
    <t>% Billed to Date</t>
  </si>
  <si>
    <t>NCDOT Review</t>
  </si>
  <si>
    <t>Original PO Amount</t>
  </si>
  <si>
    <t>Reviewed By</t>
  </si>
  <si>
    <t>Printed Name</t>
  </si>
  <si>
    <t>Date</t>
  </si>
  <si>
    <t>$ Line Item Total</t>
  </si>
  <si>
    <t>WBS # (If Multiple in PO)</t>
  </si>
  <si>
    <t>STIP Number</t>
  </si>
  <si>
    <t xml:space="preserve">Final Billing       </t>
  </si>
  <si>
    <t>County(ies)</t>
  </si>
  <si>
    <t>NCDOT Review:</t>
  </si>
  <si>
    <t>Company Letterhead/Logo (Optional)</t>
  </si>
  <si>
    <t>Applicable Rates:</t>
  </si>
  <si>
    <t>Home Office Overhead</t>
  </si>
  <si>
    <t>Home FCCM</t>
  </si>
  <si>
    <t>Field Office Overhead</t>
  </si>
  <si>
    <t>Field FCCM</t>
  </si>
  <si>
    <t>Operating Margin (Fee Amount)</t>
  </si>
  <si>
    <t>WBS No.</t>
  </si>
  <si>
    <t>$ Fee Remaining</t>
  </si>
  <si>
    <t>$ Amount Charged</t>
  </si>
  <si>
    <t>$ Rate</t>
  </si>
  <si>
    <t>$ Direct Labor</t>
  </si>
  <si>
    <t>$ Overhead Amount</t>
  </si>
  <si>
    <t xml:space="preserve">$ Operating Margin </t>
  </si>
  <si>
    <t>$ Cost of Capital</t>
  </si>
  <si>
    <t>$ Total Premium Labor</t>
  </si>
  <si>
    <t>$ Direct Costs</t>
  </si>
  <si>
    <t>$ Total by WBS</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</si>
  <si>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</si>
  <si>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</si>
  <si>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</si>
  <si>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</si>
  <si>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</si>
  <si>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</si>
  <si>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</si>
  <si>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t>Subconsultant Name</t>
  </si>
  <si>
    <t>$ Due Subconsultant This Invoice*</t>
  </si>
  <si>
    <t>Partial Billing</t>
  </si>
  <si>
    <t>Final Billing</t>
  </si>
  <si>
    <t>$ Total Fee Billed to Date</t>
  </si>
  <si>
    <t>$ Total Fee Billed Last Invoice</t>
  </si>
  <si>
    <t>$ Fee Billed This Invoice</t>
  </si>
  <si>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</si>
  <si>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</si>
  <si>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Totals:</t>
  </si>
  <si>
    <t xml:space="preserve">Final Billing   </t>
  </si>
  <si>
    <r>
      <rPr>
        <vertAlign val="superscript"/>
        <sz val="11"/>
        <color theme="1"/>
        <rFont val="Calibri"/>
        <family val="2"/>
        <scheme val="minor"/>
      </rPr>
      <t>1</t>
    </r>
    <r>
      <rPr>
        <sz val="11"/>
        <color theme="1"/>
        <rFont val="Calibri"/>
        <family val="2"/>
        <scheme val="minor"/>
      </rPr>
      <t>Subconsultant Responsible for Invoicing Prime</t>
    </r>
  </si>
  <si>
    <t>Date Stamp Optional</t>
  </si>
  <si>
    <r>
      <rPr>
        <b/>
        <sz val="12"/>
        <color theme="1"/>
        <rFont val="Calibri"/>
        <family val="2"/>
        <scheme val="minor"/>
      </rPr>
      <t>NCDOT Approval</t>
    </r>
    <r>
      <rPr>
        <sz val="12"/>
        <color theme="1"/>
        <rFont val="Calibri"/>
        <family val="2"/>
        <scheme val="minor"/>
      </rPr>
      <t>: Percent Complete Approved</t>
    </r>
  </si>
  <si>
    <t/>
  </si>
  <si>
    <t>Printed Name/Title:_________________________________</t>
  </si>
  <si>
    <t>KJ</t>
  </si>
  <si>
    <t>U-9999</t>
  </si>
  <si>
    <t>7/1/2021 - 7/31/2021</t>
  </si>
  <si>
    <t>Finley Engineering</t>
  </si>
  <si>
    <t>Blaire Davis</t>
  </si>
  <si>
    <t>30 - PDEA Plan CM</t>
  </si>
  <si>
    <t>TBD</t>
  </si>
  <si>
    <r>
      <t>Printed Name/Title:_____</t>
    </r>
    <r>
      <rPr>
        <u/>
        <sz val="11"/>
        <color theme="1"/>
        <rFont val="Calibri"/>
        <family val="2"/>
        <scheme val="minor"/>
      </rPr>
      <t>_Blaire Davis/Project Manager___</t>
    </r>
    <r>
      <rPr>
        <sz val="11"/>
        <color theme="1"/>
        <rFont val="Calibri"/>
        <family val="2"/>
        <scheme val="minor"/>
      </rPr>
      <t>___</t>
    </r>
  </si>
  <si>
    <r>
      <t>Date:______</t>
    </r>
    <r>
      <rPr>
        <u/>
        <sz val="11"/>
        <color theme="1"/>
        <rFont val="Calibri"/>
        <family val="2"/>
        <scheme val="minor"/>
      </rPr>
      <t>8/7/21_</t>
    </r>
    <r>
      <rPr>
        <sz val="11"/>
        <color theme="1"/>
        <rFont val="Calibri"/>
        <family val="2"/>
        <scheme val="minor"/>
      </rPr>
      <t>_____________________________________</t>
    </r>
  </si>
  <si>
    <t>100/hr</t>
  </si>
  <si>
    <t>40-PDEA Planning Hydro</t>
  </si>
  <si>
    <t>John Bigboot</t>
  </si>
  <si>
    <t>Broke Model, Glued Back Together</t>
  </si>
  <si>
    <t>30 - PDEA Planning CM</t>
  </si>
  <si>
    <t>Joan Ya Ya</t>
  </si>
  <si>
    <t>Developed Model</t>
  </si>
  <si>
    <t>Joan Milton</t>
  </si>
  <si>
    <t>Plan QC</t>
  </si>
  <si>
    <t>20-PDEA Planning Roadway</t>
  </si>
  <si>
    <t>Joan O'Connor</t>
  </si>
  <si>
    <t>Plan 9 Revisions</t>
  </si>
  <si>
    <t>Joan Roberts</t>
  </si>
  <si>
    <t>Plan 9 Design</t>
  </si>
  <si>
    <t>Joan Fish</t>
  </si>
  <si>
    <t>Planned meetings</t>
  </si>
  <si>
    <t>10-PDEA Planning</t>
  </si>
  <si>
    <t>John Parker</t>
  </si>
  <si>
    <t>48569.3.1</t>
  </si>
  <si>
    <t>Signature:__</t>
  </si>
  <si>
    <t>PEF Maintains a FAR compliant accounting system</t>
  </si>
  <si>
    <t>**Invoice must be approved by NCDOT.</t>
  </si>
  <si>
    <t xml:space="preserve">                                                          Consultant Professional Services Contracts           </t>
  </si>
  <si>
    <t>Activities/ Comments</t>
  </si>
  <si>
    <t>Direct Expense</t>
  </si>
  <si>
    <t>Comment</t>
  </si>
  <si>
    <t>Directs Total:</t>
  </si>
  <si>
    <t>0028</t>
  </si>
  <si>
    <t xml:space="preserve">                                             Consultant Professional Services Contracts   </t>
  </si>
  <si>
    <t>ACME, INC</t>
  </si>
  <si>
    <t>6000 Universal Blvd, Orlando, FL 32819</t>
  </si>
  <si>
    <t>Wile E Coyote, Wcoyote@Warner.com, (407) 224-4233</t>
  </si>
  <si>
    <t>123-475-8960</t>
  </si>
  <si>
    <t>125 Speedway Drive, Birdseye, NC 29845</t>
  </si>
  <si>
    <t>Widen SR 9945B5 to 27 lanes</t>
  </si>
  <si>
    <t>Spotsylvania</t>
  </si>
  <si>
    <t>88575.1.FS2</t>
  </si>
  <si>
    <t>BR549-0049(55)</t>
  </si>
  <si>
    <t xml:space="preserve"> R. Runner, NCDOT Division 15</t>
  </si>
  <si>
    <t>Firm's Internal Invoice No.</t>
  </si>
  <si>
    <t>rrunner@ncdot.gov 252-693-5555</t>
  </si>
  <si>
    <t>P.O. Payment Sequence No.</t>
  </si>
  <si>
    <t>Firm Certification:</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</si>
  <si>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</si>
  <si>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</si>
  <si>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</si>
  <si>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Hours Worked by Person This Invoice: (Insert additional lines as needed.)</t>
  </si>
  <si>
    <t>Direct Labor Charged (insert additional lines as needed)</t>
  </si>
  <si>
    <t>glue</t>
  </si>
  <si>
    <t>model repair</t>
  </si>
  <si>
    <t>crane rental</t>
  </si>
  <si>
    <t>removal of person from pond</t>
  </si>
  <si>
    <t>Field Review - Fell in Pond, removal required (see below)</t>
  </si>
  <si>
    <t>P.O. Line Item/ Tracking No.</t>
  </si>
  <si>
    <t>Invoice Breakdown</t>
  </si>
  <si>
    <t>PDEA Planning Con. Man.</t>
  </si>
  <si>
    <t>PDEA Planning Roadway</t>
  </si>
  <si>
    <t>PDEA Planning</t>
  </si>
  <si>
    <t>Cost Plus Cover Sheet</t>
  </si>
  <si>
    <t>CEI Cost Plus Cover Sheet</t>
  </si>
  <si>
    <t>Sub Pay Form</t>
  </si>
  <si>
    <t xml:space="preserve">Sub Pay Form                    </t>
  </si>
  <si>
    <t>Supplement Tracking (Complete if Supplements Received (insert additional rows, if needed)):</t>
  </si>
  <si>
    <t>PDEA Planning Hydraulics</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</si>
  <si>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</si>
  <si>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</si>
  <si>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</si>
  <si>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Revision Date: 5/5/2022</t>
  </si>
  <si>
    <t>Col H - Col G</t>
  </si>
  <si>
    <t>Revision Date: 5/11/2022</t>
  </si>
  <si>
    <t xml:space="preserve">     Consultant Professional Services Contracts   </t>
  </si>
  <si>
    <t>Revision Date: 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</si>
</sst>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vertAlign val="superscript"/>
      <sz val="11"/>
      <color theme="1"/>
      <name val="Calibri"/>
      <family val="2"/>
      <scheme val="minor"/>
    </font>
    <font>
      <b/>
      <vertAlign val="superscript"/>
      <sz val="11"/>
      <color theme="1"/>
      <name val="Calibri"/>
      <family val="2"/>
      <scheme val="minor"/>
    </font>
    <font>
      <sz val="12"/>
      <color theme="3" tint="0.39997558519241921"/>
      <name val="Calibri"/>
      <family val="2"/>
      <scheme val="minor"/>
    </font>
    <font>
      <sz val="10"/>
      <color theme="1"/>
      <name val="Var(--ff-mono)"/>
    </font>
    <font>
      <sz val="8"/>
      <name val="Calibri"/>
      <family val="2"/>
      <scheme val="minor"/>
    </font>
    <font>
      <sz val="11"/>
      <color theme="1"/>
      <name val="Mistral"/>
      <family val="4"/>
    </font>
    <font>
      <u/>
      <sz val="11"/>
      <color theme="1"/>
      <name val="Calibri"/>
      <family val="2"/>
      <scheme val="minor"/>
    </font>
    <font>
      <b/>
      <sz val="11"/>
      <color rgb="FFFF0000"/>
      <name val="Calibri"/>
      <family val="2"/>
      <scheme val="minor"/>
    </font>
    <font>
      <i/>
      <sz val="12"/>
      <color rgb="FFFF0000"/>
      <name val="Calibri"/>
      <family val="2"/>
      <scheme val="minor"/>
    </font>
    <font>
      <sz val="11"/>
      <name val="Calibri"/>
      <family val="2"/>
      <scheme val="minor"/>
    </font>
    <font>
      <sz val="9"/>
      <color indexed="81"/>
      <name val="Tahoma"/>
      <family val="2"/>
    </font>
    <font>
      <b/>
      <sz val="9"/>
      <color indexed="81"/>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493">
    <xf numFmtId="0" fontId="0" fillId="0" borderId="0" xfId="0"/>
    <xf numFmtId="0" fontId="0" fillId="0" borderId="0" xfId="0" applyBorder="1"/>
    <xf numFmtId="0" fontId="2" fillId="0" borderId="0" xfId="0" applyFont="1" applyFill="1" applyBorder="1"/>
    <xf numFmtId="0" fontId="6" fillId="0" borderId="0" xfId="0" applyFont="1" applyFill="1" applyBorder="1"/>
    <xf numFmtId="0" fontId="4" fillId="0" borderId="6" xfId="0" applyFont="1" applyFill="1" applyBorder="1"/>
    <xf numFmtId="0" fontId="0" fillId="0" borderId="0" xfId="0" applyFill="1"/>
    <xf numFmtId="0" fontId="0" fillId="0" borderId="0" xfId="0"/>
    <xf numFmtId="0" fontId="5" fillId="0" borderId="0" xfId="0" applyFont="1" applyFill="1" applyBorder="1" applyAlignment="1">
      <alignment horizontal="center" wrapText="1"/>
    </xf>
    <xf numFmtId="3" fontId="0" fillId="0" borderId="0" xfId="0" applyNumberFormat="1" applyFill="1"/>
    <xf numFmtId="0" fontId="0" fillId="0" borderId="0" xfId="0"/>
    <xf numFmtId="0" fontId="5" fillId="0" borderId="18" xfId="0" applyFont="1" applyFill="1" applyBorder="1" applyAlignment="1">
      <alignment horizontal="center" wrapText="1"/>
    </xf>
    <xf numFmtId="0" fontId="0" fillId="0" borderId="0" xfId="0" applyFill="1"/>
    <xf numFmtId="0" fontId="5" fillId="0" borderId="23" xfId="0" applyFont="1" applyFill="1" applyBorder="1" applyAlignment="1">
      <alignment horizontal="center" wrapText="1"/>
    </xf>
    <xf numFmtId="0" fontId="0" fillId="0" borderId="0" xfId="0"/>
    <xf numFmtId="0" fontId="0" fillId="0" borderId="0" xfId="0" applyAlignment="1">
      <alignment horizontal="right"/>
    </xf>
    <xf numFmtId="0" fontId="6" fillId="0" borderId="0" xfId="0" applyFont="1" applyFill="1"/>
    <xf numFmtId="0" fontId="1" fillId="0" borderId="0" xfId="0" applyFont="1" applyFill="1"/>
    <xf numFmtId="0" fontId="5" fillId="0" borderId="0" xfId="0" applyFont="1" applyFill="1" applyBorder="1" applyAlignment="1">
      <alignment horizontal="left" vertical="center"/>
    </xf>
    <xf numFmtId="0" fontId="0" fillId="0" borderId="0" xfId="0" applyFill="1" applyBorder="1"/>
    <xf numFmtId="0" fontId="5" fillId="0" borderId="2" xfId="0" applyFont="1" applyFill="1" applyBorder="1"/>
    <xf numFmtId="0" fontId="1" fillId="0" borderId="3" xfId="0" applyFont="1" applyFill="1" applyBorder="1"/>
    <xf numFmtId="0" fontId="0" fillId="0" borderId="1" xfId="0" quotePrefix="1" applyFill="1" applyBorder="1" applyAlignment="1">
      <alignment horizontal="center"/>
    </xf>
    <xf numFmtId="0" fontId="0" fillId="0" borderId="3" xfId="0" applyFill="1" applyBorder="1"/>
    <xf numFmtId="0" fontId="0" fillId="0" borderId="0" xfId="0"/>
    <xf numFmtId="0" fontId="0" fillId="0" borderId="0" xfId="0"/>
    <xf numFmtId="164" fontId="0" fillId="0" borderId="17" xfId="0" applyNumberFormat="1" applyFill="1" applyBorder="1"/>
    <xf numFmtId="0" fontId="5" fillId="0" borderId="0" xfId="0" applyFont="1" applyFill="1" applyBorder="1" applyAlignment="1">
      <alignment horizontal="right"/>
    </xf>
    <xf numFmtId="164" fontId="0" fillId="0" borderId="17" xfId="0" quotePrefix="1" applyNumberFormat="1" applyFill="1" applyBorder="1" applyAlignment="1">
      <alignment horizontal="center"/>
    </xf>
    <xf numFmtId="0" fontId="7" fillId="0" borderId="0" xfId="0" applyFont="1" applyFill="1"/>
    <xf numFmtId="0" fontId="2"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5" fillId="0" borderId="0" xfId="0" applyFont="1" applyFill="1"/>
    <xf numFmtId="0" fontId="3" fillId="0" borderId="0" xfId="0" applyFont="1" applyFill="1" applyAlignment="1">
      <alignment horizontal="center"/>
    </xf>
    <xf numFmtId="0" fontId="5" fillId="0" borderId="0" xfId="0" applyFont="1" applyFill="1" applyAlignment="1">
      <alignment horizontal="right"/>
    </xf>
    <xf numFmtId="0" fontId="4" fillId="0" borderId="1" xfId="0" quotePrefix="1" applyFont="1" applyFill="1" applyBorder="1" applyAlignment="1"/>
    <xf numFmtId="0" fontId="3" fillId="0" borderId="0" xfId="0" applyFont="1" applyFill="1" applyBorder="1" applyAlignment="1">
      <alignment horizontal="center"/>
    </xf>
    <xf numFmtId="0" fontId="5"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2" xfId="0" applyFont="1" applyFill="1" applyBorder="1" applyAlignment="1">
      <alignment vertical="center"/>
    </xf>
    <xf numFmtId="0" fontId="0" fillId="0" borderId="3" xfId="0" applyFill="1" applyBorder="1" applyAlignment="1">
      <alignment vertical="top"/>
    </xf>
    <xf numFmtId="0" fontId="0" fillId="0" borderId="0" xfId="0" applyFill="1" applyAlignment="1">
      <alignment horizontal="center" vertical="center"/>
    </xf>
    <xf numFmtId="0" fontId="5" fillId="0" borderId="8" xfId="0" applyFont="1" applyFill="1" applyBorder="1"/>
    <xf numFmtId="0" fontId="1" fillId="0" borderId="9" xfId="0" applyFont="1" applyFill="1" applyBorder="1"/>
    <xf numFmtId="0" fontId="1" fillId="0" borderId="10" xfId="0" applyFont="1" applyFill="1" applyBorder="1"/>
    <xf numFmtId="0" fontId="5" fillId="0" borderId="10" xfId="0" applyFont="1" applyFill="1" applyBorder="1"/>
    <xf numFmtId="0" fontId="0" fillId="0" borderId="3" xfId="0" quotePrefix="1" applyFill="1" applyBorder="1" applyAlignment="1">
      <alignment horizontal="center"/>
    </xf>
    <xf numFmtId="0" fontId="5" fillId="0" borderId="0" xfId="0" applyFont="1" applyFill="1" applyBorder="1"/>
    <xf numFmtId="0" fontId="1" fillId="0" borderId="0" xfId="0" applyFont="1" applyFill="1" applyBorder="1"/>
    <xf numFmtId="0" fontId="0" fillId="0" borderId="0" xfId="0" applyFont="1" applyFill="1" applyBorder="1"/>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52" xfId="0" applyFont="1" applyFill="1" applyBorder="1" applyAlignment="1">
      <alignment horizontal="center" wrapText="1"/>
    </xf>
    <xf numFmtId="0" fontId="0" fillId="0" borderId="19" xfId="0" applyFill="1" applyBorder="1"/>
    <xf numFmtId="0" fontId="0" fillId="0" borderId="22" xfId="0" applyFill="1" applyBorder="1"/>
    <xf numFmtId="164" fontId="0" fillId="0" borderId="22" xfId="0" applyNumberFormat="1" applyFill="1" applyBorder="1"/>
    <xf numFmtId="164" fontId="0" fillId="0" borderId="9" xfId="0" applyNumberFormat="1" applyFill="1" applyBorder="1"/>
    <xf numFmtId="164" fontId="0" fillId="0" borderId="11" xfId="0" applyNumberFormat="1" applyFill="1" applyBorder="1"/>
    <xf numFmtId="164" fontId="0" fillId="0" borderId="25" xfId="0" applyNumberFormat="1" applyFill="1" applyBorder="1"/>
    <xf numFmtId="164" fontId="0" fillId="0" borderId="14" xfId="0" applyNumberFormat="1" applyFill="1" applyBorder="1"/>
    <xf numFmtId="0" fontId="0" fillId="0" borderId="20" xfId="0" applyFill="1" applyBorder="1"/>
    <xf numFmtId="0" fontId="0" fillId="0" borderId="1" xfId="0" applyFill="1" applyBorder="1"/>
    <xf numFmtId="164" fontId="0" fillId="0" borderId="1" xfId="0" applyNumberFormat="1" applyFill="1" applyBorder="1"/>
    <xf numFmtId="164" fontId="0" fillId="0" borderId="10" xfId="0" applyNumberFormat="1" applyFill="1" applyBorder="1"/>
    <xf numFmtId="0" fontId="0" fillId="0" borderId="27" xfId="0" applyFill="1" applyBorder="1"/>
    <xf numFmtId="0" fontId="0" fillId="0" borderId="26" xfId="0" applyFill="1" applyBorder="1"/>
    <xf numFmtId="164" fontId="0" fillId="0" borderId="26" xfId="0" applyNumberFormat="1" applyFill="1" applyBorder="1"/>
    <xf numFmtId="164" fontId="0" fillId="0" borderId="12" xfId="0" applyNumberFormat="1" applyFill="1" applyBorder="1"/>
    <xf numFmtId="164" fontId="0" fillId="0" borderId="31" xfId="0" applyNumberFormat="1" applyFill="1" applyBorder="1"/>
    <xf numFmtId="0" fontId="0" fillId="0" borderId="29" xfId="0" applyFill="1" applyBorder="1"/>
    <xf numFmtId="0" fontId="5" fillId="0" borderId="30" xfId="0" applyFont="1" applyFill="1" applyBorder="1" applyAlignment="1">
      <alignment horizontal="right"/>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41" xfId="0" applyFont="1" applyFill="1" applyBorder="1"/>
    <xf numFmtId="0" fontId="4" fillId="0" borderId="42" xfId="0" applyFont="1" applyFill="1" applyBorder="1"/>
    <xf numFmtId="0" fontId="4" fillId="0" borderId="43" xfId="0" applyFont="1" applyFill="1" applyBorder="1"/>
    <xf numFmtId="0" fontId="4" fillId="0" borderId="44" xfId="0" applyFont="1" applyFill="1" applyBorder="1"/>
    <xf numFmtId="0" fontId="0" fillId="0" borderId="42" xfId="0" applyFill="1" applyBorder="1"/>
    <xf numFmtId="0" fontId="0" fillId="0" borderId="45" xfId="0" applyFill="1" applyBorder="1"/>
    <xf numFmtId="0" fontId="0" fillId="0" borderId="46" xfId="0" applyFill="1" applyBorder="1"/>
    <xf numFmtId="0" fontId="4" fillId="0" borderId="37" xfId="0" applyFont="1" applyFill="1" applyBorder="1"/>
    <xf numFmtId="0" fontId="0" fillId="0" borderId="7" xfId="0" applyFill="1" applyBorder="1"/>
    <xf numFmtId="0" fontId="0" fillId="0" borderId="0" xfId="0" quotePrefix="1" applyFill="1" applyBorder="1" applyAlignment="1">
      <alignment horizontal="center"/>
    </xf>
    <xf numFmtId="0" fontId="4" fillId="0" borderId="37" xfId="0" applyFont="1" applyFill="1" applyBorder="1" applyAlignment="1">
      <alignment wrapText="1"/>
    </xf>
    <xf numFmtId="0" fontId="0" fillId="0" borderId="16" xfId="0" applyFill="1" applyBorder="1"/>
    <xf numFmtId="0" fontId="6" fillId="0" borderId="49" xfId="0" applyFont="1" applyFill="1" applyBorder="1"/>
    <xf numFmtId="0" fontId="0" fillId="0" borderId="50" xfId="0" applyFill="1" applyBorder="1"/>
    <xf numFmtId="0" fontId="0" fillId="0" borderId="22" xfId="0" quotePrefix="1" applyFill="1" applyBorder="1" applyAlignment="1">
      <alignment horizontal="center"/>
    </xf>
    <xf numFmtId="0" fontId="0" fillId="0" borderId="30" xfId="0" applyFill="1" applyBorder="1"/>
    <xf numFmtId="0" fontId="14" fillId="0" borderId="0" xfId="0" applyFont="1" applyFill="1" applyAlignment="1">
      <alignment horizontal="left" vertical="center" indent="1"/>
    </xf>
    <xf numFmtId="0" fontId="0" fillId="0" borderId="0" xfId="0" applyFill="1" applyAlignment="1">
      <alignment horizontal="right"/>
    </xf>
    <xf numFmtId="0" fontId="0" fillId="0" borderId="10" xfId="0" quotePrefix="1" applyFill="1" applyBorder="1"/>
    <xf numFmtId="0" fontId="1" fillId="0" borderId="1" xfId="0" applyFont="1" applyFill="1" applyBorder="1" applyAlignment="1">
      <alignment wrapText="1"/>
    </xf>
    <xf numFmtId="0" fontId="0" fillId="0" borderId="19" xfId="0" quotePrefix="1" applyFill="1" applyBorder="1" applyAlignment="1">
      <alignment horizontal="left"/>
    </xf>
    <xf numFmtId="164" fontId="0" fillId="0" borderId="22" xfId="0" quotePrefix="1" applyNumberFormat="1" applyFill="1" applyBorder="1" applyAlignment="1">
      <alignment horizontal="center"/>
    </xf>
    <xf numFmtId="0" fontId="0" fillId="0" borderId="19" xfId="0" applyFill="1" applyBorder="1" applyAlignment="1">
      <alignment horizontal="left"/>
    </xf>
    <xf numFmtId="0" fontId="0" fillId="0" borderId="20" xfId="0" applyFill="1" applyBorder="1" applyAlignment="1">
      <alignment horizontal="left"/>
    </xf>
    <xf numFmtId="0" fontId="0" fillId="0" borderId="27" xfId="0" applyFill="1" applyBorder="1" applyAlignment="1">
      <alignment horizontal="left"/>
    </xf>
    <xf numFmtId="0" fontId="0" fillId="0" borderId="17" xfId="0" applyFill="1" applyBorder="1"/>
    <xf numFmtId="164" fontId="0" fillId="0" borderId="54" xfId="0" applyNumberFormat="1" applyFill="1" applyBorder="1"/>
    <xf numFmtId="0" fontId="0" fillId="0" borderId="0" xfId="0" applyFill="1" applyBorder="1" applyAlignment="1">
      <alignment horizontal="center"/>
    </xf>
    <xf numFmtId="164" fontId="0" fillId="0" borderId="53" xfId="0" applyNumberFormat="1" applyFill="1" applyBorder="1"/>
    <xf numFmtId="164" fontId="0" fillId="0" borderId="30" xfId="0" applyNumberFormat="1" applyFill="1" applyBorder="1"/>
    <xf numFmtId="164" fontId="0" fillId="0" borderId="37" xfId="0" quotePrefix="1" applyNumberFormat="1" applyFill="1" applyBorder="1" applyAlignment="1">
      <alignment horizontal="center"/>
    </xf>
    <xf numFmtId="0" fontId="7"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0" fillId="0" borderId="1" xfId="0" applyBorder="1"/>
    <xf numFmtId="0" fontId="6" fillId="0" borderId="0" xfId="0" applyFont="1"/>
    <xf numFmtId="0" fontId="0" fillId="0" borderId="3" xfId="0" applyBorder="1"/>
    <xf numFmtId="0" fontId="5" fillId="0" borderId="2" xfId="0" applyFont="1" applyBorder="1" applyAlignment="1">
      <alignment horizontal="left" vertical="center"/>
    </xf>
    <xf numFmtId="0" fontId="1" fillId="0" borderId="3" xfId="0" applyFont="1" applyBorder="1" applyAlignment="1">
      <alignment horizontal="left" vertical="center"/>
    </xf>
    <xf numFmtId="0" fontId="5" fillId="0" borderId="2" xfId="0" applyFont="1" applyBorder="1" applyAlignment="1">
      <alignment vertical="center"/>
    </xf>
    <xf numFmtId="0" fontId="0" fillId="0" borderId="3" xfId="0" applyBorder="1" applyAlignment="1">
      <alignment vertical="top"/>
    </xf>
    <xf numFmtId="0" fontId="5" fillId="0" borderId="8" xfId="0" applyFont="1" applyBorder="1"/>
    <xf numFmtId="0" fontId="1" fillId="0" borderId="9" xfId="0" applyFont="1" applyBorder="1"/>
    <xf numFmtId="0" fontId="1" fillId="0" borderId="10" xfId="0" applyFont="1" applyBorder="1"/>
    <xf numFmtId="0" fontId="0" fillId="0" borderId="3" xfId="0" quotePrefix="1" applyBorder="1" applyAlignment="1">
      <alignment horizontal="center"/>
    </xf>
    <xf numFmtId="0" fontId="1" fillId="0" borderId="0" xfId="0" applyFont="1"/>
    <xf numFmtId="0" fontId="5" fillId="0" borderId="18" xfId="0" applyFont="1" applyBorder="1" applyAlignment="1">
      <alignment horizontal="center" wrapText="1"/>
    </xf>
    <xf numFmtId="0" fontId="5" fillId="0" borderId="21" xfId="0" applyFont="1" applyBorder="1" applyAlignment="1">
      <alignment horizontal="center" wrapText="1"/>
    </xf>
    <xf numFmtId="0" fontId="5" fillId="0" borderId="52" xfId="0" applyFont="1" applyBorder="1" applyAlignment="1">
      <alignment horizontal="center" wrapText="1"/>
    </xf>
    <xf numFmtId="0" fontId="5" fillId="0" borderId="0" xfId="0" applyFont="1" applyAlignment="1">
      <alignment horizontal="center" wrapText="1"/>
    </xf>
    <xf numFmtId="0" fontId="0" fillId="0" borderId="19" xfId="0" applyBorder="1" applyAlignment="1">
      <alignment horizontal="left"/>
    </xf>
    <xf numFmtId="0" fontId="0" fillId="0" borderId="22" xfId="0" applyBorder="1" applyAlignment="1">
      <alignment horizontal="left"/>
    </xf>
    <xf numFmtId="164" fontId="0" fillId="0" borderId="22" xfId="0" applyNumberFormat="1" applyBorder="1"/>
    <xf numFmtId="164" fontId="0" fillId="0" borderId="9" xfId="0" applyNumberFormat="1" applyBorder="1"/>
    <xf numFmtId="164" fontId="0" fillId="0" borderId="11" xfId="0" applyNumberFormat="1" applyBorder="1"/>
    <xf numFmtId="164" fontId="0" fillId="0" borderId="14" xfId="0" applyNumberFormat="1" applyBorder="1"/>
    <xf numFmtId="3" fontId="0" fillId="0" borderId="0" xfId="0" applyNumberFormat="1"/>
    <xf numFmtId="164" fontId="0" fillId="0" borderId="1" xfId="0" applyNumberFormat="1" applyBorder="1"/>
    <xf numFmtId="0" fontId="0" fillId="0" borderId="19" xfId="0" applyBorder="1"/>
    <xf numFmtId="0" fontId="0" fillId="0" borderId="22" xfId="0" applyBorder="1"/>
    <xf numFmtId="0" fontId="0" fillId="0" borderId="9" xfId="0" applyBorder="1"/>
    <xf numFmtId="0" fontId="0" fillId="0" borderId="20" xfId="0" applyBorder="1"/>
    <xf numFmtId="164" fontId="0" fillId="0" borderId="10" xfId="0" applyNumberFormat="1" applyBorder="1"/>
    <xf numFmtId="164" fontId="0" fillId="0" borderId="15" xfId="0" applyNumberFormat="1" applyBorder="1"/>
    <xf numFmtId="0" fontId="0" fillId="0" borderId="27" xfId="0" applyBorder="1"/>
    <xf numFmtId="0" fontId="0" fillId="0" borderId="26" xfId="0" applyBorder="1"/>
    <xf numFmtId="164" fontId="0" fillId="0" borderId="26" xfId="0" applyNumberFormat="1" applyBorder="1"/>
    <xf numFmtId="0" fontId="0" fillId="0" borderId="5" xfId="0" applyBorder="1"/>
    <xf numFmtId="164" fontId="0" fillId="0" borderId="12" xfId="0" applyNumberFormat="1" applyBorder="1"/>
    <xf numFmtId="164" fontId="0" fillId="0" borderId="31" xfId="0" applyNumberFormat="1" applyBorder="1"/>
    <xf numFmtId="164" fontId="0" fillId="0" borderId="28" xfId="0" applyNumberFormat="1" applyBorder="1"/>
    <xf numFmtId="0" fontId="0" fillId="0" borderId="29" xfId="0" applyBorder="1"/>
    <xf numFmtId="0" fontId="5" fillId="0" borderId="30" xfId="0" applyFont="1" applyBorder="1" applyAlignment="1">
      <alignment horizontal="right"/>
    </xf>
    <xf numFmtId="164" fontId="0" fillId="0" borderId="17"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1" fillId="0" borderId="32" xfId="0" applyFont="1" applyBorder="1" applyAlignment="1">
      <alignment horizontal="right"/>
    </xf>
    <xf numFmtId="164" fontId="0" fillId="0" borderId="33" xfId="0" quotePrefix="1" applyNumberFormat="1" applyBorder="1" applyAlignment="1">
      <alignment horizontal="center"/>
    </xf>
    <xf numFmtId="0" fontId="1" fillId="0" borderId="20" xfId="0" applyFont="1" applyBorder="1" applyAlignment="1">
      <alignment horizontal="right"/>
    </xf>
    <xf numFmtId="164" fontId="0" fillId="0" borderId="34" xfId="0" quotePrefix="1" applyNumberFormat="1" applyBorder="1" applyAlignment="1">
      <alignment horizontal="center"/>
    </xf>
    <xf numFmtId="0" fontId="1" fillId="0" borderId="35" xfId="0" applyFont="1" applyBorder="1" applyAlignment="1">
      <alignment horizontal="right"/>
    </xf>
    <xf numFmtId="10" fontId="0" fillId="0" borderId="36" xfId="0" quotePrefix="1" applyNumberFormat="1" applyBorder="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32" xfId="0" applyFont="1" applyBorder="1" applyAlignment="1">
      <alignment horizontal="center"/>
    </xf>
    <xf numFmtId="0" fontId="5" fillId="0" borderId="20" xfId="0" applyFont="1" applyBorder="1" applyAlignment="1">
      <alignment horizontal="center"/>
    </xf>
    <xf numFmtId="0" fontId="5" fillId="0" borderId="35" xfId="0" applyFont="1" applyBorder="1" applyAlignment="1">
      <alignment horizontal="center"/>
    </xf>
    <xf numFmtId="0" fontId="5" fillId="0" borderId="41" xfId="0" applyFont="1" applyBorder="1"/>
    <xf numFmtId="0" fontId="4" fillId="0" borderId="42" xfId="0" applyFont="1" applyBorder="1"/>
    <xf numFmtId="0" fontId="4" fillId="0" borderId="43" xfId="0" applyFont="1" applyBorder="1"/>
    <xf numFmtId="0" fontId="4" fillId="0" borderId="44" xfId="0" applyFont="1" applyBorder="1"/>
    <xf numFmtId="0" fontId="0" fillId="0" borderId="45" xfId="0" applyBorder="1"/>
    <xf numFmtId="0" fontId="0" fillId="0" borderId="46" xfId="0" applyBorder="1"/>
    <xf numFmtId="0" fontId="4" fillId="0" borderId="37" xfId="0" applyFont="1" applyBorder="1"/>
    <xf numFmtId="0" fontId="0" fillId="0" borderId="7" xfId="0" applyBorder="1"/>
    <xf numFmtId="0" fontId="4" fillId="0" borderId="6" xfId="0" applyFont="1" applyBorder="1"/>
    <xf numFmtId="0" fontId="4" fillId="0" borderId="37" xfId="0" applyFont="1" applyBorder="1" applyAlignment="1">
      <alignment wrapText="1"/>
    </xf>
    <xf numFmtId="0" fontId="0" fillId="0" borderId="16" xfId="0" applyBorder="1"/>
    <xf numFmtId="0" fontId="6" fillId="0" borderId="49" xfId="0" applyFont="1" applyBorder="1"/>
    <xf numFmtId="0" fontId="0" fillId="0" borderId="50" xfId="0" applyBorder="1"/>
    <xf numFmtId="0" fontId="4" fillId="0" borderId="0" xfId="0" quotePrefix="1" applyFont="1" applyAlignment="1">
      <alignment horizontal="center"/>
    </xf>
    <xf numFmtId="0" fontId="0" fillId="0" borderId="10" xfId="0" quotePrefix="1" applyBorder="1"/>
    <xf numFmtId="0" fontId="1" fillId="0" borderId="1" xfId="0" applyFont="1" applyBorder="1" applyAlignment="1">
      <alignment wrapText="1"/>
    </xf>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7" xfId="0" applyBorder="1"/>
    <xf numFmtId="164" fontId="0" fillId="0" borderId="5" xfId="0" applyNumberFormat="1" applyBorder="1"/>
    <xf numFmtId="0" fontId="0" fillId="0" borderId="27" xfId="0" applyBorder="1" applyAlignment="1">
      <alignment horizontal="left"/>
    </xf>
    <xf numFmtId="164" fontId="0" fillId="0" borderId="3" xfId="0" applyNumberFormat="1" applyBorder="1"/>
    <xf numFmtId="0" fontId="0" fillId="0" borderId="20" xfId="0" applyBorder="1" applyAlignment="1">
      <alignment horizontal="left"/>
    </xf>
    <xf numFmtId="164" fontId="0" fillId="0" borderId="9" xfId="0" applyNumberFormat="1" applyBorder="1" applyAlignment="1">
      <alignment horizontal="center"/>
    </xf>
    <xf numFmtId="0" fontId="0" fillId="0" borderId="22" xfId="0" applyBorder="1" applyAlignment="1">
      <alignment horizontal="center"/>
    </xf>
    <xf numFmtId="164" fontId="0" fillId="0" borderId="22" xfId="0" quotePrefix="1" applyNumberFormat="1" applyBorder="1" applyAlignment="1">
      <alignment horizontal="center"/>
    </xf>
    <xf numFmtId="0" fontId="0" fillId="0" borderId="19" xfId="0" quotePrefix="1" applyBorder="1" applyAlignment="1">
      <alignment horizontal="left"/>
    </xf>
    <xf numFmtId="164" fontId="0" fillId="0" borderId="24" xfId="0" quotePrefix="1" applyNumberFormat="1" applyBorder="1" applyAlignment="1">
      <alignment horizontal="center"/>
    </xf>
    <xf numFmtId="0" fontId="0" fillId="0" borderId="22" xfId="0" quotePrefix="1" applyBorder="1" applyAlignment="1">
      <alignment horizontal="center"/>
    </xf>
    <xf numFmtId="0" fontId="5" fillId="0" borderId="2" xfId="0" applyFont="1" applyBorder="1" applyAlignment="1">
      <alignment vertical="top"/>
    </xf>
    <xf numFmtId="0" fontId="4" fillId="0" borderId="1" xfId="0" quotePrefix="1" applyFont="1" applyBorder="1" applyAlignment="1">
      <alignment horizontal="center"/>
    </xf>
    <xf numFmtId="0" fontId="5" fillId="0" borderId="0" xfId="0" applyFont="1" applyAlignment="1">
      <alignment horizontal="left" vertical="center"/>
    </xf>
    <xf numFmtId="9" fontId="0" fillId="0" borderId="1" xfId="0" quotePrefix="1" applyNumberFormat="1" applyBorder="1" applyAlignment="1">
      <alignment horizontal="center"/>
    </xf>
    <xf numFmtId="10" fontId="0" fillId="0" borderId="1" xfId="0" quotePrefix="1" applyNumberFormat="1" applyBorder="1" applyAlignment="1">
      <alignment horizontal="center"/>
    </xf>
    <xf numFmtId="0" fontId="0" fillId="0" borderId="22" xfId="0" applyBorder="1" applyAlignment="1">
      <alignment horizontal="right"/>
    </xf>
    <xf numFmtId="164" fontId="0" fillId="0" borderId="30" xfId="0" applyNumberFormat="1" applyBorder="1"/>
    <xf numFmtId="164" fontId="0" fillId="0" borderId="37" xfId="0" quotePrefix="1" applyNumberFormat="1" applyBorder="1" applyAlignment="1">
      <alignment horizontal="center"/>
    </xf>
    <xf numFmtId="0" fontId="0" fillId="0" borderId="0" xfId="0" applyFill="1"/>
    <xf numFmtId="0" fontId="0" fillId="0" borderId="0" xfId="0"/>
    <xf numFmtId="0" fontId="5" fillId="0" borderId="2" xfId="0" applyFont="1" applyFill="1" applyBorder="1"/>
    <xf numFmtId="0" fontId="0" fillId="0" borderId="3" xfId="0" applyFill="1" applyBorder="1"/>
    <xf numFmtId="0" fontId="0" fillId="0" borderId="0" xfId="0" applyFill="1" applyBorder="1" applyAlignment="1">
      <alignment horizontal="center" vertical="center"/>
    </xf>
    <xf numFmtId="10" fontId="0" fillId="0" borderId="1" xfId="0" quotePrefix="1" applyNumberFormat="1" applyFill="1" applyBorder="1" applyAlignment="1">
      <alignment horizontal="center"/>
    </xf>
    <xf numFmtId="9" fontId="0" fillId="0" borderId="1" xfId="0" quotePrefix="1" applyNumberFormat="1" applyFill="1" applyBorder="1" applyAlignment="1">
      <alignment horizontal="center"/>
    </xf>
    <xf numFmtId="0" fontId="18" fillId="0" borderId="0" xfId="0" applyFont="1" applyFill="1"/>
    <xf numFmtId="0" fontId="9" fillId="0" borderId="48" xfId="0" applyFont="1" applyFill="1" applyBorder="1"/>
    <xf numFmtId="165" fontId="0" fillId="0" borderId="1" xfId="0" applyNumberFormat="1" applyBorder="1"/>
    <xf numFmtId="0" fontId="0" fillId="0" borderId="16" xfId="0" quotePrefix="1" applyFill="1" applyBorder="1"/>
    <xf numFmtId="0" fontId="5" fillId="0" borderId="57" xfId="0" applyFont="1" applyFill="1" applyBorder="1"/>
    <xf numFmtId="0" fontId="0" fillId="0" borderId="15" xfId="0" applyFill="1" applyBorder="1" applyAlignment="1">
      <alignment horizontal="left"/>
    </xf>
    <xf numFmtId="0" fontId="0" fillId="0" borderId="28" xfId="0" applyFill="1" applyBorder="1" applyAlignment="1">
      <alignment horizontal="left"/>
    </xf>
    <xf numFmtId="0" fontId="0" fillId="0" borderId="51" xfId="0" applyFill="1" applyBorder="1" applyAlignment="1">
      <alignment horizontal="left"/>
    </xf>
    <xf numFmtId="0" fontId="0" fillId="0" borderId="25" xfId="0" applyFill="1" applyBorder="1" applyAlignment="1">
      <alignment horizontal="left"/>
    </xf>
    <xf numFmtId="0" fontId="0" fillId="0" borderId="1" xfId="0" applyFill="1" applyBorder="1" applyAlignment="1">
      <alignment horizontal="left"/>
    </xf>
    <xf numFmtId="0" fontId="0" fillId="0" borderId="26" xfId="0" applyFill="1" applyBorder="1" applyAlignment="1">
      <alignment horizontal="left"/>
    </xf>
    <xf numFmtId="164" fontId="0" fillId="0" borderId="59" xfId="0" applyNumberFormat="1" applyFill="1" applyBorder="1"/>
    <xf numFmtId="0" fontId="0" fillId="0" borderId="58" xfId="0" applyFill="1" applyBorder="1" applyAlignment="1"/>
    <xf numFmtId="0" fontId="8" fillId="0" borderId="0" xfId="0" applyFont="1" applyFill="1" applyAlignment="1">
      <alignment horizontal="center"/>
    </xf>
    <xf numFmtId="0" fontId="0" fillId="0" borderId="0" xfId="0" applyAlignment="1">
      <alignment horizontal="center"/>
    </xf>
    <xf numFmtId="0" fontId="2" fillId="0" borderId="0" xfId="0" applyFont="1"/>
    <xf numFmtId="0" fontId="0" fillId="0" borderId="0" xfId="0" applyFill="1"/>
    <xf numFmtId="0" fontId="4" fillId="0" borderId="7" xfId="0" applyFont="1" applyFill="1" applyBorder="1" applyAlignment="1">
      <alignment horizontal="left" wrapText="1"/>
    </xf>
    <xf numFmtId="0" fontId="0" fillId="0" borderId="3" xfId="0" quotePrefix="1" applyFill="1" applyBorder="1" applyAlignment="1">
      <alignment horizontal="center"/>
    </xf>
    <xf numFmtId="0" fontId="8" fillId="0" borderId="0" xfId="0" applyFont="1" applyAlignment="1">
      <alignment horizontal="center"/>
    </xf>
    <xf numFmtId="0" fontId="0" fillId="0" borderId="0" xfId="0" applyAlignment="1">
      <alignment horizontal="right"/>
    </xf>
    <xf numFmtId="0" fontId="5" fillId="0" borderId="2" xfId="0" applyFont="1" applyBorder="1"/>
    <xf numFmtId="0" fontId="5" fillId="0" borderId="10" xfId="0" applyFont="1" applyBorder="1"/>
    <xf numFmtId="0" fontId="0" fillId="0" borderId="0" xfId="0"/>
    <xf numFmtId="0" fontId="4" fillId="0" borderId="7" xfId="0" applyFont="1" applyBorder="1" applyAlignment="1">
      <alignment horizontal="left" wrapText="1"/>
    </xf>
    <xf numFmtId="0" fontId="5" fillId="0" borderId="2" xfId="0" applyFont="1" applyFill="1" applyBorder="1"/>
    <xf numFmtId="0" fontId="5" fillId="0" borderId="10" xfId="0" applyFont="1" applyFill="1" applyBorder="1"/>
    <xf numFmtId="0" fontId="0" fillId="0" borderId="0" xfId="0" applyAlignment="1">
      <alignment horizontal="left"/>
    </xf>
    <xf numFmtId="0" fontId="19" fillId="0" borderId="0" xfId="0" applyFont="1" applyFill="1" applyAlignment="1">
      <alignment wrapText="1"/>
    </xf>
    <xf numFmtId="0" fontId="5" fillId="0" borderId="13" xfId="0" applyFont="1" applyBorder="1" applyAlignment="1">
      <alignment horizontal="center" wrapText="1"/>
    </xf>
    <xf numFmtId="0" fontId="5" fillId="0" borderId="23" xfId="0" applyFont="1" applyBorder="1" applyAlignment="1">
      <alignment horizontal="center" wrapText="1"/>
    </xf>
    <xf numFmtId="0" fontId="0" fillId="0" borderId="3" xfId="0" applyFill="1" applyBorder="1"/>
    <xf numFmtId="0" fontId="1" fillId="0" borderId="3" xfId="0" applyFont="1" applyBorder="1"/>
    <xf numFmtId="0" fontId="0" fillId="0" borderId="42" xfId="0" applyBorder="1"/>
    <xf numFmtId="164" fontId="0" fillId="0" borderId="53" xfId="0" applyNumberFormat="1" applyBorder="1"/>
    <xf numFmtId="164" fontId="0" fillId="0" borderId="54" xfId="0" applyNumberFormat="1" applyBorder="1"/>
    <xf numFmtId="164" fontId="0" fillId="0" borderId="34" xfId="0" applyNumberFormat="1" applyBorder="1"/>
    <xf numFmtId="164" fontId="0" fillId="0" borderId="36" xfId="0" applyNumberFormat="1" applyBorder="1"/>
    <xf numFmtId="0" fontId="0" fillId="0" borderId="16" xfId="0" quotePrefix="1" applyBorder="1"/>
    <xf numFmtId="0" fontId="5" fillId="0" borderId="57" xfId="0" applyFont="1" applyBorder="1"/>
    <xf numFmtId="0" fontId="0" fillId="0" borderId="0" xfId="0" applyAlignment="1">
      <alignment horizontal="center" vertical="center"/>
    </xf>
    <xf numFmtId="49" fontId="0" fillId="0" borderId="6" xfId="0" applyNumberFormat="1" applyBorder="1" applyAlignment="1">
      <alignment horizontal="center"/>
    </xf>
    <xf numFmtId="49" fontId="4" fillId="0" borderId="1" xfId="0" quotePrefix="1" applyNumberFormat="1" applyFont="1" applyBorder="1" applyAlignment="1">
      <alignment horizontal="center"/>
    </xf>
    <xf numFmtId="164" fontId="0" fillId="0" borderId="59" xfId="0" applyNumberFormat="1" applyBorder="1"/>
    <xf numFmtId="0" fontId="0" fillId="0" borderId="26" xfId="0" applyBorder="1" applyAlignment="1">
      <alignment horizontal="left"/>
    </xf>
    <xf numFmtId="0" fontId="0" fillId="0" borderId="1" xfId="0" applyBorder="1" applyAlignment="1">
      <alignment horizontal="left"/>
    </xf>
    <xf numFmtId="6" fontId="0" fillId="0" borderId="1" xfId="0" applyNumberFormat="1" applyBorder="1" applyAlignment="1">
      <alignment horizontal="right"/>
    </xf>
    <xf numFmtId="6" fontId="0" fillId="0" borderId="25" xfId="0" applyNumberFormat="1" applyBorder="1" applyAlignment="1">
      <alignment horizontal="right"/>
    </xf>
    <xf numFmtId="164" fontId="0" fillId="0" borderId="22" xfId="0" quotePrefix="1" applyNumberFormat="1" applyBorder="1" applyAlignment="1">
      <alignment horizontal="left"/>
    </xf>
    <xf numFmtId="0" fontId="4" fillId="0" borderId="0" xfId="0" quotePrefix="1" applyFont="1" applyBorder="1" applyAlignment="1">
      <alignment horizontal="center"/>
    </xf>
    <xf numFmtId="49" fontId="0" fillId="0" borderId="0" xfId="0" applyNumberFormat="1" applyBorder="1" applyAlignment="1">
      <alignment horizontal="center"/>
    </xf>
    <xf numFmtId="0" fontId="4" fillId="0" borderId="1" xfId="0" quotePrefix="1" applyNumberFormat="1" applyFont="1" applyBorder="1" applyAlignment="1">
      <alignment horizontal="center"/>
    </xf>
    <xf numFmtId="0" fontId="2" fillId="0" borderId="0" xfId="0" applyFont="1" applyAlignment="1"/>
    <xf numFmtId="0" fontId="5" fillId="0" borderId="23" xfId="0" applyFont="1" applyBorder="1" applyAlignment="1">
      <alignment horizontal="center" wrapText="1"/>
    </xf>
    <xf numFmtId="164" fontId="0" fillId="0" borderId="0" xfId="0" quotePrefix="1" applyNumberFormat="1" applyFill="1" applyBorder="1" applyAlignment="1">
      <alignment horizontal="center"/>
    </xf>
    <xf numFmtId="0" fontId="2" fillId="0" borderId="0" xfId="0" applyFont="1"/>
    <xf numFmtId="0" fontId="6" fillId="0" borderId="0" xfId="0" applyFont="1" applyAlignment="1">
      <alignment horizontal="left" wrapText="1"/>
    </xf>
    <xf numFmtId="0" fontId="0" fillId="0" borderId="0" xfId="0"/>
    <xf numFmtId="0" fontId="19" fillId="0" borderId="0" xfId="0" applyFont="1" applyFill="1" applyAlignment="1">
      <alignment wrapText="1"/>
    </xf>
    <xf numFmtId="0" fontId="5" fillId="0" borderId="2" xfId="0" applyFont="1" applyFill="1" applyBorder="1"/>
    <xf numFmtId="164" fontId="0" fillId="0" borderId="0" xfId="0" quotePrefix="1" applyNumberFormat="1" applyBorder="1" applyAlignment="1">
      <alignment horizontal="center"/>
    </xf>
    <xf numFmtId="0" fontId="1" fillId="0" borderId="0" xfId="0" applyFont="1" applyBorder="1" applyAlignment="1">
      <alignment horizontal="right"/>
    </xf>
    <xf numFmtId="10" fontId="0" fillId="0" borderId="0" xfId="0" quotePrefix="1" applyNumberFormat="1" applyBorder="1" applyAlignment="1">
      <alignment horizontal="center"/>
    </xf>
    <xf numFmtId="10" fontId="1" fillId="0" borderId="0" xfId="0" quotePrefix="1" applyNumberFormat="1" applyFont="1" applyBorder="1" applyAlignment="1">
      <alignment horizontal="center"/>
    </xf>
    <xf numFmtId="0" fontId="1" fillId="0" borderId="0" xfId="0" applyFont="1" applyBorder="1" applyAlignment="1"/>
    <xf numFmtId="0" fontId="5" fillId="0" borderId="0" xfId="0" applyFont="1" applyBorder="1" applyAlignment="1">
      <alignment horizontal="center"/>
    </xf>
    <xf numFmtId="0" fontId="0" fillId="0" borderId="0" xfId="0" applyBorder="1" applyAlignment="1"/>
    <xf numFmtId="0" fontId="5" fillId="0" borderId="42" xfId="0" applyFont="1" applyBorder="1" applyAlignment="1">
      <alignment horizontal="center"/>
    </xf>
    <xf numFmtId="0" fontId="0" fillId="0" borderId="42" xfId="0" applyBorder="1" applyAlignment="1"/>
    <xf numFmtId="0" fontId="0" fillId="0" borderId="37" xfId="0" applyFill="1" applyBorder="1"/>
    <xf numFmtId="0" fontId="0" fillId="0" borderId="37" xfId="0" applyBorder="1"/>
    <xf numFmtId="164" fontId="0" fillId="0" borderId="36" xfId="0" quotePrefix="1" applyNumberFormat="1" applyBorder="1" applyAlignment="1">
      <alignment horizontal="center"/>
    </xf>
    <xf numFmtId="0" fontId="0" fillId="0" borderId="0" xfId="0"/>
    <xf numFmtId="166" fontId="0" fillId="0" borderId="19" xfId="0" applyNumberFormat="1" applyBorder="1"/>
    <xf numFmtId="166" fontId="0" fillId="0" borderId="22" xfId="0" applyNumberFormat="1" applyBorder="1" applyAlignment="1">
      <alignment horizontal="right"/>
    </xf>
    <xf numFmtId="0" fontId="1" fillId="0" borderId="20" xfId="0" applyFont="1" applyBorder="1" applyAlignment="1">
      <alignment horizontal="center" wrapText="1"/>
    </xf>
    <xf numFmtId="14" fontId="0" fillId="0" borderId="1" xfId="0" applyNumberFormat="1" applyBorder="1" applyAlignment="1">
      <alignment horizontal="right" vertical="center"/>
    </xf>
    <xf numFmtId="0" fontId="0" fillId="0" borderId="0" xfId="0" applyAlignment="1"/>
    <xf numFmtId="14" fontId="0" fillId="0" borderId="1" xfId="0" applyNumberFormat="1" applyFill="1" applyBorder="1"/>
    <xf numFmtId="0" fontId="8" fillId="0" borderId="0" xfId="0" applyFont="1" applyAlignment="1"/>
    <xf numFmtId="0" fontId="2" fillId="0" borderId="0" xfId="0" applyFont="1"/>
    <xf numFmtId="0" fontId="0" fillId="0" borderId="10" xfId="0" quotePrefix="1" applyFill="1" applyBorder="1" applyAlignment="1">
      <alignment horizontal="center"/>
    </xf>
    <xf numFmtId="0" fontId="0" fillId="0" borderId="10" xfId="0" applyFill="1" applyBorder="1" applyAlignment="1"/>
    <xf numFmtId="0" fontId="4" fillId="0" borderId="37" xfId="0" applyFont="1" applyFill="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0" fillId="0" borderId="11" xfId="0" applyFill="1" applyBorder="1" applyAlignment="1"/>
    <xf numFmtId="0" fontId="4" fillId="0" borderId="6" xfId="0" applyFont="1" applyFill="1" applyBorder="1" applyAlignment="1">
      <alignment horizontal="left" wrapText="1"/>
    </xf>
    <xf numFmtId="0" fontId="20" fillId="0" borderId="47" xfId="0" applyFont="1" applyFill="1" applyBorder="1" applyAlignment="1">
      <alignment wrapText="1"/>
    </xf>
    <xf numFmtId="0" fontId="20" fillId="0" borderId="16" xfId="0" applyFont="1" applyBorder="1" applyAlignment="1">
      <alignment wrapText="1"/>
    </xf>
    <xf numFmtId="0" fontId="0" fillId="0" borderId="0" xfId="0" applyAlignment="1"/>
    <xf numFmtId="0" fontId="0" fillId="0" borderId="11" xfId="0" applyBorder="1" applyAlignment="1"/>
    <xf numFmtId="0" fontId="6" fillId="0" borderId="42" xfId="0" applyFont="1" applyBorder="1" applyAlignment="1">
      <alignment horizontal="left" wrapText="1"/>
    </xf>
    <xf numFmtId="0" fontId="0" fillId="0" borderId="2" xfId="0" quotePrefix="1" applyFill="1" applyBorder="1" applyAlignment="1">
      <alignment horizontal="center"/>
    </xf>
    <xf numFmtId="0" fontId="0" fillId="0" borderId="3" xfId="0" applyFill="1" applyBorder="1" applyAlignment="1">
      <alignment horizont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4" xfId="0" quotePrefix="1" applyFont="1"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2" xfId="0" quotePrefix="1" applyFont="1"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8" fillId="0" borderId="0" xfId="0" applyFont="1" applyFill="1" applyAlignment="1">
      <alignment horizontal="center"/>
    </xf>
    <xf numFmtId="0" fontId="0" fillId="0" borderId="0" xfId="0" applyFill="1" applyAlignment="1">
      <alignment horizont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10" xfId="0" quotePrefix="1" applyFont="1" applyFill="1" applyBorder="1" applyAlignment="1">
      <alignment horizontal="center" vertical="center"/>
    </xf>
    <xf numFmtId="0" fontId="4" fillId="0" borderId="2" xfId="0" quotePrefix="1" applyFont="1" applyFill="1" applyBorder="1" applyAlignment="1">
      <alignment horizontal="center" vertical="center" wrapText="1"/>
    </xf>
    <xf numFmtId="0" fontId="4" fillId="0" borderId="10" xfId="0" quotePrefix="1" applyFont="1" applyFill="1" applyBorder="1" applyAlignment="1">
      <alignment horizontal="center" vertical="center" wrapText="1"/>
    </xf>
    <xf numFmtId="0" fontId="23" fillId="0" borderId="16" xfId="0" applyFont="1" applyBorder="1" applyAlignment="1">
      <alignment wrapText="1"/>
    </xf>
    <xf numFmtId="164" fontId="1" fillId="0" borderId="32" xfId="0" quotePrefix="1" applyNumberFormat="1" applyFont="1" applyBorder="1" applyAlignment="1">
      <alignment horizontal="center"/>
    </xf>
    <xf numFmtId="0" fontId="1" fillId="0" borderId="64" xfId="0" applyFont="1" applyBorder="1" applyAlignment="1"/>
    <xf numFmtId="0" fontId="10" fillId="0" borderId="62" xfId="0" applyFont="1" applyBorder="1" applyAlignment="1">
      <alignment vertical="top"/>
    </xf>
    <xf numFmtId="0" fontId="0" fillId="0" borderId="63" xfId="0" applyBorder="1" applyAlignment="1">
      <alignment vertical="top"/>
    </xf>
    <xf numFmtId="164" fontId="1" fillId="0" borderId="20" xfId="0" quotePrefix="1" applyNumberFormat="1" applyFont="1" applyBorder="1" applyAlignment="1">
      <alignment horizontal="center"/>
    </xf>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46" xfId="0" applyBorder="1" applyAlignment="1"/>
    <xf numFmtId="0" fontId="0" fillId="0" borderId="8" xfId="0" applyBorder="1" applyAlignment="1"/>
    <xf numFmtId="0" fontId="0" fillId="0" borderId="14" xfId="0" applyBorder="1" applyAlignment="1"/>
    <xf numFmtId="0" fontId="1" fillId="0" borderId="1" xfId="0" applyFont="1" applyBorder="1" applyAlignment="1"/>
    <xf numFmtId="0" fontId="5" fillId="0" borderId="27" xfId="0" applyFont="1" applyBorder="1" applyAlignment="1">
      <alignment horizontal="center" vertical="center"/>
    </xf>
    <xf numFmtId="0" fontId="5" fillId="0" borderId="19" xfId="0" applyFont="1" applyBorder="1" applyAlignment="1">
      <alignment horizontal="center" vertical="center"/>
    </xf>
    <xf numFmtId="10" fontId="1" fillId="0" borderId="35" xfId="0" quotePrefix="1" applyNumberFormat="1" applyFont="1" applyBorder="1" applyAlignment="1">
      <alignment horizontal="center"/>
    </xf>
    <xf numFmtId="0" fontId="1" fillId="0" borderId="31" xfId="0" applyFont="1" applyBorder="1" applyAlignment="1"/>
    <xf numFmtId="0" fontId="0" fillId="0" borderId="2" xfId="0" applyBorder="1" applyAlignment="1"/>
    <xf numFmtId="0" fontId="0" fillId="0" borderId="15" xfId="0" applyBorder="1" applyAlignment="1"/>
    <xf numFmtId="0" fontId="0" fillId="0" borderId="39" xfId="0" applyBorder="1" applyAlignment="1"/>
    <xf numFmtId="0" fontId="0" fillId="0" borderId="40" xfId="0" applyBorder="1" applyAlignment="1"/>
    <xf numFmtId="0" fontId="0" fillId="0" borderId="37" xfId="0" applyBorder="1" applyAlignment="1"/>
    <xf numFmtId="0" fontId="4" fillId="0" borderId="6" xfId="0" applyFont="1" applyFill="1" applyBorder="1" applyAlignment="1">
      <alignment wrapText="1"/>
    </xf>
    <xf numFmtId="0" fontId="0" fillId="0" borderId="6" xfId="0" applyBorder="1" applyAlignment="1"/>
    <xf numFmtId="0" fontId="0" fillId="0" borderId="12" xfId="0" applyFill="1" applyBorder="1" applyAlignment="1"/>
    <xf numFmtId="0" fontId="0" fillId="0" borderId="12" xfId="0" applyBorder="1" applyAlignment="1"/>
    <xf numFmtId="0" fontId="13" fillId="0" borderId="6" xfId="0" quotePrefix="1" applyFont="1" applyBorder="1" applyAlignment="1">
      <alignment horizontal="center" wrapText="1"/>
    </xf>
    <xf numFmtId="0" fontId="0" fillId="0" borderId="6" xfId="0" applyBorder="1" applyAlignment="1">
      <alignment horizontal="center" wrapText="1"/>
    </xf>
    <xf numFmtId="0" fontId="8" fillId="0" borderId="0" xfId="0" applyFont="1" applyAlignment="1">
      <alignment horizont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8" fillId="0" borderId="0" xfId="0" applyFont="1" applyAlignment="1">
      <alignment horizontal="right"/>
    </xf>
    <xf numFmtId="0" fontId="0" fillId="0" borderId="0" xfId="0" applyAlignment="1">
      <alignment horizontal="right"/>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23" fillId="0" borderId="0" xfId="0" applyFont="1" applyAlignment="1">
      <alignment wrapText="1"/>
    </xf>
    <xf numFmtId="164" fontId="1" fillId="0" borderId="64" xfId="0" quotePrefix="1" applyNumberFormat="1" applyFont="1" applyBorder="1" applyAlignment="1">
      <alignment horizontal="center"/>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4" xfId="0" applyFont="1" applyBorder="1" applyAlignment="1">
      <alignment horizontal="left" wrapText="1"/>
    </xf>
    <xf numFmtId="0" fontId="0" fillId="0" borderId="5" xfId="0" applyBorder="1"/>
    <xf numFmtId="0" fontId="0" fillId="0" borderId="8" xfId="0" applyBorder="1"/>
    <xf numFmtId="0" fontId="0" fillId="0" borderId="9" xfId="0" applyBorder="1"/>
    <xf numFmtId="0" fontId="0" fillId="0" borderId="2" xfId="0" applyBorder="1"/>
    <xf numFmtId="0" fontId="0" fillId="0" borderId="3" xfId="0" applyBorder="1"/>
    <xf numFmtId="0" fontId="4" fillId="0" borderId="61" xfId="0" applyFont="1" applyBorder="1" applyAlignment="1">
      <alignment horizontal="left" wrapText="1"/>
    </xf>
    <xf numFmtId="0" fontId="0" fillId="0" borderId="61" xfId="0" applyBorder="1"/>
    <xf numFmtId="0" fontId="4" fillId="0" borderId="6" xfId="0" applyFont="1" applyBorder="1" applyAlignment="1">
      <alignment wrapText="1"/>
    </xf>
    <xf numFmtId="0" fontId="0" fillId="0" borderId="7" xfId="0" applyBorder="1"/>
    <xf numFmtId="0" fontId="0" fillId="0" borderId="6" xfId="0" applyBorder="1"/>
    <xf numFmtId="14" fontId="0" fillId="0" borderId="10" xfId="0" quotePrefix="1" applyNumberFormat="1" applyBorder="1" applyAlignment="1">
      <alignment horizontal="center"/>
    </xf>
    <xf numFmtId="0" fontId="0" fillId="0" borderId="10" xfId="0" applyBorder="1"/>
    <xf numFmtId="0" fontId="0" fillId="0" borderId="10" xfId="0" quotePrefix="1" applyBorder="1" applyAlignment="1">
      <alignment horizontal="center"/>
    </xf>
    <xf numFmtId="10" fontId="1" fillId="0" borderId="31" xfId="0" quotePrefix="1" applyNumberFormat="1" applyFont="1" applyBorder="1" applyAlignment="1">
      <alignment horizontal="center"/>
    </xf>
    <xf numFmtId="0" fontId="20" fillId="0" borderId="47" xfId="0" applyFont="1" applyBorder="1" applyAlignment="1">
      <alignment wrapText="1"/>
    </xf>
    <xf numFmtId="0" fontId="6" fillId="0" borderId="0" xfId="0" applyFont="1" applyAlignment="1">
      <alignment horizontal="left" wrapText="1"/>
    </xf>
    <xf numFmtId="0" fontId="4" fillId="0" borderId="37" xfId="0" applyFont="1" applyBorder="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0" fillId="0" borderId="11" xfId="0" applyBorder="1"/>
    <xf numFmtId="49" fontId="4" fillId="0" borderId="2" xfId="0" quotePrefix="1" applyNumberFormat="1" applyFont="1" applyFill="1" applyBorder="1" applyAlignment="1">
      <alignment horizontal="center" vertical="center" wrapText="1"/>
    </xf>
    <xf numFmtId="49" fontId="4" fillId="0" borderId="10" xfId="0" quotePrefix="1"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4" fillId="0" borderId="2" xfId="0" quotePrefix="1" applyNumberFormat="1" applyFont="1" applyFill="1" applyBorder="1" applyAlignment="1">
      <alignment horizontal="center" vertical="center" wrapText="1"/>
    </xf>
    <xf numFmtId="0" fontId="4" fillId="0" borderId="10" xfId="0" quotePrefix="1"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14" fontId="4" fillId="0" borderId="2" xfId="0" quotePrefix="1" applyNumberFormat="1" applyFont="1" applyFill="1" applyBorder="1" applyAlignment="1">
      <alignment horizontal="center" vertical="center" wrapText="1"/>
    </xf>
    <xf numFmtId="14" fontId="4" fillId="0" borderId="10" xfId="0" quotePrefix="1" applyNumberFormat="1"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5" fillId="0" borderId="2" xfId="0" applyFont="1" applyFill="1" applyBorder="1"/>
    <xf numFmtId="0" fontId="5" fillId="0" borderId="10" xfId="0" applyFont="1" applyFill="1" applyBorder="1"/>
    <xf numFmtId="0" fontId="0" fillId="0" borderId="0" xfId="0" applyFill="1"/>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4" fillId="0" borderId="2" xfId="0" quotePrefix="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0" xfId="0" applyFill="1" applyAlignment="1"/>
    <xf numFmtId="0" fontId="5" fillId="0" borderId="4" xfId="0" applyFont="1" applyFill="1" applyBorder="1" applyAlignment="1">
      <alignment horizontal="left"/>
    </xf>
    <xf numFmtId="0" fontId="5" fillId="0" borderId="3" xfId="0" applyFont="1" applyFill="1" applyBorder="1" applyAlignment="1">
      <alignment horizontal="left"/>
    </xf>
    <xf numFmtId="0" fontId="0" fillId="0" borderId="4" xfId="0" quotePrefix="1" applyNumberFormat="1" applyFill="1" applyBorder="1" applyAlignment="1">
      <alignment horizontal="right" vertical="center"/>
    </xf>
    <xf numFmtId="0" fontId="0" fillId="0" borderId="12" xfId="0" applyNumberFormat="1" applyFill="1" applyBorder="1" applyAlignment="1">
      <alignment vertical="center"/>
    </xf>
    <xf numFmtId="0" fontId="0" fillId="0" borderId="5" xfId="0" applyNumberFormat="1" applyFill="1" applyBorder="1" applyAlignment="1">
      <alignment vertical="center"/>
    </xf>
    <xf numFmtId="0" fontId="0" fillId="0" borderId="8" xfId="0" applyNumberFormat="1" applyFill="1" applyBorder="1" applyAlignment="1">
      <alignment vertical="center"/>
    </xf>
    <xf numFmtId="0" fontId="0" fillId="0" borderId="11" xfId="0" applyNumberFormat="1" applyFill="1" applyBorder="1" applyAlignment="1">
      <alignment vertical="center"/>
    </xf>
    <xf numFmtId="0" fontId="0" fillId="0" borderId="9" xfId="0" applyNumberFormat="1" applyFill="1" applyBorder="1" applyAlignment="1">
      <alignment vertical="center"/>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0" fillId="0" borderId="0" xfId="0"/>
    <xf numFmtId="0" fontId="0" fillId="0" borderId="0" xfId="0"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0" fillId="0" borderId="15" xfId="0" applyFill="1" applyBorder="1" applyAlignment="1"/>
    <xf numFmtId="0" fontId="0" fillId="0" borderId="14" xfId="0" applyFill="1" applyBorder="1" applyAlignment="1"/>
    <xf numFmtId="0" fontId="0" fillId="0" borderId="11" xfId="0" quotePrefix="1" applyFill="1" applyBorder="1" applyAlignment="1">
      <alignment horizontal="center"/>
    </xf>
    <xf numFmtId="0" fontId="0" fillId="0" borderId="2" xfId="0" quotePrefix="1" applyFill="1" applyBorder="1" applyAlignment="1">
      <alignment horizontal="right"/>
    </xf>
    <xf numFmtId="0" fontId="0" fillId="0" borderId="10" xfId="0" applyFill="1" applyBorder="1"/>
    <xf numFmtId="0" fontId="0" fillId="0" borderId="3" xfId="0" applyFill="1" applyBorder="1"/>
    <xf numFmtId="0" fontId="4" fillId="0" borderId="2" xfId="0" quotePrefix="1" applyNumberFormat="1" applyFont="1" applyFill="1" applyBorder="1" applyAlignment="1">
      <alignment horizontal="left" wrapText="1"/>
    </xf>
    <xf numFmtId="0" fontId="4" fillId="0" borderId="10" xfId="0" quotePrefix="1" applyNumberFormat="1" applyFont="1" applyFill="1" applyBorder="1" applyAlignment="1">
      <alignment horizontal="left" wrapText="1"/>
    </xf>
    <xf numFmtId="0" fontId="0" fillId="0" borderId="3" xfId="0" applyNumberFormat="1" applyFill="1" applyBorder="1" applyAlignment="1">
      <alignment horizontal="left" wrapText="1"/>
    </xf>
    <xf numFmtId="0" fontId="4" fillId="0" borderId="2" xfId="0" quotePrefix="1" applyFont="1" applyFill="1" applyBorder="1" applyAlignment="1">
      <alignment horizontal="left" wrapText="1"/>
    </xf>
    <xf numFmtId="0" fontId="4" fillId="0" borderId="10" xfId="0" quotePrefix="1" applyFont="1" applyFill="1" applyBorder="1" applyAlignment="1">
      <alignment horizontal="left" wrapText="1"/>
    </xf>
    <xf numFmtId="0" fontId="0" fillId="0" borderId="3" xfId="0" applyFill="1" applyBorder="1" applyAlignment="1">
      <alignment horizontal="left" wrapText="1"/>
    </xf>
    <xf numFmtId="0" fontId="0" fillId="0" borderId="4" xfId="0" quotePrefix="1" applyFill="1" applyBorder="1" applyAlignment="1">
      <alignment horizontal="right"/>
    </xf>
    <xf numFmtId="0" fontId="0" fillId="0" borderId="12" xfId="0" applyFill="1" applyBorder="1"/>
    <xf numFmtId="0" fontId="0" fillId="0" borderId="5" xfId="0" applyFill="1" applyBorder="1"/>
    <xf numFmtId="0" fontId="0" fillId="0" borderId="8" xfId="0" applyFill="1" applyBorder="1"/>
    <xf numFmtId="0" fontId="0" fillId="0" borderId="11" xfId="0" applyFill="1" applyBorder="1"/>
    <xf numFmtId="0" fontId="0" fillId="0" borderId="9" xfId="0" applyFill="1" applyBorder="1"/>
    <xf numFmtId="0" fontId="4" fillId="0" borderId="2" xfId="0" quotePrefix="1" applyFont="1" applyFill="1" applyBorder="1" applyAlignment="1">
      <alignment horizontal="left"/>
    </xf>
    <xf numFmtId="0" fontId="0" fillId="0" borderId="10" xfId="0" applyFill="1" applyBorder="1" applyAlignment="1">
      <alignment horizontal="left"/>
    </xf>
    <xf numFmtId="0" fontId="0" fillId="0" borderId="3" xfId="0" applyFill="1" applyBorder="1" applyAlignment="1">
      <alignment horizontal="left"/>
    </xf>
    <xf numFmtId="0" fontId="16" fillId="0" borderId="11" xfId="0" quotePrefix="1" applyFont="1" applyBorder="1" applyAlignment="1">
      <alignment horizontal="center"/>
    </xf>
    <xf numFmtId="0" fontId="0" fillId="0" borderId="0" xfId="0" applyAlignment="1">
      <alignment wrapText="1"/>
    </xf>
    <xf numFmtId="0" fontId="0" fillId="0" borderId="29" xfId="0" applyBorder="1"/>
    <xf numFmtId="0" fontId="0" fillId="0" borderId="38" xfId="0" applyBorder="1"/>
    <xf numFmtId="0" fontId="5" fillId="0" borderId="13" xfId="0" applyFont="1" applyBorder="1" applyAlignment="1">
      <alignment horizontal="center" wrapText="1"/>
    </xf>
    <xf numFmtId="0" fontId="0" fillId="0" borderId="23" xfId="0" applyBorder="1" applyAlignment="1">
      <alignment horizontal="center" wrapText="1"/>
    </xf>
    <xf numFmtId="0" fontId="0" fillId="0" borderId="60" xfId="0" applyBorder="1"/>
    <xf numFmtId="0" fontId="0" fillId="0" borderId="24" xfId="0" applyBorder="1"/>
    <xf numFmtId="0" fontId="0" fillId="0" borderId="39" xfId="0" applyBorder="1"/>
    <xf numFmtId="0" fontId="0" fillId="0" borderId="56" xfId="0" applyBorder="1"/>
    <xf numFmtId="0" fontId="5" fillId="0" borderId="30" xfId="0" applyFont="1" applyBorder="1" applyAlignment="1">
      <alignment horizontal="right"/>
    </xf>
    <xf numFmtId="0" fontId="5" fillId="0" borderId="55" xfId="0" applyFont="1" applyBorder="1" applyAlignment="1">
      <alignment horizontal="center" wrapText="1"/>
    </xf>
    <xf numFmtId="0" fontId="0" fillId="0" borderId="60" xfId="0" quotePrefix="1" applyBorder="1" applyAlignment="1">
      <alignment horizontal="center" wrapText="1"/>
    </xf>
    <xf numFmtId="0" fontId="0" fillId="0" borderId="24" xfId="0" applyBorder="1" applyAlignment="1">
      <alignment horizontal="center" wrapText="1"/>
    </xf>
    <xf numFmtId="0" fontId="0" fillId="0" borderId="2" xfId="0" applyBorder="1" applyAlignment="1">
      <alignment wrapText="1"/>
    </xf>
    <xf numFmtId="0" fontId="0" fillId="0" borderId="3" xfId="0" applyBorder="1" applyAlignment="1">
      <alignment wrapText="1"/>
    </xf>
    <xf numFmtId="164" fontId="0" fillId="0" borderId="29" xfId="0" applyNumberFormat="1" applyBorder="1"/>
    <xf numFmtId="0" fontId="0" fillId="0" borderId="30" xfId="0" applyBorder="1"/>
    <xf numFmtId="0" fontId="0" fillId="0" borderId="10" xfId="0" applyBorder="1" applyAlignment="1">
      <alignment horizontal="left"/>
    </xf>
    <xf numFmtId="0" fontId="0" fillId="0" borderId="4" xfId="0" quotePrefix="1"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4" fillId="0" borderId="3" xfId="0" quotePrefix="1" applyFont="1" applyBorder="1" applyAlignment="1">
      <alignment horizontal="left" wrapText="1"/>
    </xf>
    <xf numFmtId="0" fontId="0" fillId="0" borderId="10" xfId="0" applyBorder="1" applyAlignment="1">
      <alignment horizontal="left" wrapText="1"/>
    </xf>
    <xf numFmtId="0" fontId="4" fillId="0" borderId="2" xfId="0" quotePrefix="1" applyFont="1" applyBorder="1" applyAlignment="1">
      <alignment horizontal="left"/>
    </xf>
    <xf numFmtId="0" fontId="4" fillId="0" borderId="10" xfId="0" applyFont="1" applyBorder="1" applyAlignment="1">
      <alignment horizontal="left"/>
    </xf>
    <xf numFmtId="0" fontId="4" fillId="0" borderId="3" xfId="0" applyFont="1" applyBorder="1" applyAlignment="1">
      <alignment horizontal="left"/>
    </xf>
    <xf numFmtId="0" fontId="4" fillId="0" borderId="3" xfId="0" quotePrefix="1" applyFont="1" applyBorder="1" applyAlignment="1">
      <alignment horizontal="left"/>
    </xf>
    <xf numFmtId="14" fontId="4" fillId="0" borderId="2" xfId="0" quotePrefix="1" applyNumberFormat="1" applyFont="1" applyBorder="1" applyAlignment="1">
      <alignment horizontal="left"/>
    </xf>
    <xf numFmtId="0" fontId="4" fillId="0" borderId="4" xfId="0" quotePrefix="1"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5" fillId="0" borderId="2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522194</xdr:colOff>
      <xdr:row>55</xdr:row>
      <xdr:rowOff>169211</xdr:rowOff>
    </xdr:from>
    <xdr:ext cx="1442434" cy="445606"/>
    <xdr:pic>
      <xdr:nvPicPr>
        <xdr:cNvPr id="2" name="Picture 1">
          <a:extLst>
            <a:ext uri="{FF2B5EF4-FFF2-40B4-BE49-F238E27FC236}">
              <a16:creationId xmlns:a16="http://schemas.microsoft.com/office/drawing/2014/main" id="{A5BB54F9-A9B2-49BC-97E9-93CFEDB89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794" y="11408711"/>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A6336C54-EE9B-4C85-9191-61967DB1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1" y="5076825"/>
          <a:ext cx="1879936" cy="5905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1322294</xdr:colOff>
      <xdr:row>56</xdr:row>
      <xdr:rowOff>302561</xdr:rowOff>
    </xdr:from>
    <xdr:ext cx="1442757" cy="464011"/>
    <xdr:pic>
      <xdr:nvPicPr>
        <xdr:cNvPr id="2" name="Picture 1">
          <a:extLst>
            <a:ext uri="{FF2B5EF4-FFF2-40B4-BE49-F238E27FC236}">
              <a16:creationId xmlns:a16="http://schemas.microsoft.com/office/drawing/2014/main" id="{46962098-F2BD-4826-A69F-9D43D1046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19" y="11427761"/>
          <a:ext cx="1442757" cy="4640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A2A5-18C5-4DFC-A5AB-2CA531B1D3AB}">
  <sheetPr>
    <pageSetUpPr fitToPage="1"/>
  </sheetPr>
  <dimension ref="A1:R77"/>
  <sheetViews>
    <sheetView zoomScaleNormal="100" zoomScaleSheetLayoutView="100" workbookViewId="0"/>
  </sheetViews>
  <sheetFormatPr defaultColWidth="9.14453125" defaultRowHeight="15" x14ac:dyDescent="0.2"/>
  <cols>
    <col min="1" max="1" width="24.48046875" style="11" customWidth="1"/>
    <col min="2" max="2" width="22.05859375" style="11" customWidth="1"/>
    <col min="3" max="3" width="20.58203125" style="11" customWidth="1"/>
    <col min="4" max="4" width="13.1796875" style="11" customWidth="1"/>
    <col min="5" max="5" width="12.10546875" style="11" customWidth="1"/>
    <col min="6" max="6" width="16.0078125" style="11" customWidth="1"/>
    <col min="7" max="7" width="18.5625" style="11" customWidth="1"/>
    <col min="8" max="8" width="17.75390625" style="11" customWidth="1"/>
    <col min="9" max="9" width="16.94921875" style="11" customWidth="1"/>
    <col min="10" max="10" width="17.62109375" style="11" customWidth="1"/>
    <col min="11" max="11" width="9.14453125" style="11"/>
    <col min="12" max="12" width="11.1640625" style="11" customWidth="1"/>
    <col min="13" max="13" width="9.14453125" style="6"/>
    <col min="14" max="14" width="9.14453125" style="6" hidden="1" customWidth="1"/>
    <col min="15" max="17" width="9.14453125" style="6" customWidth="1"/>
    <col min="18" max="18" width="9.14453125" style="6" hidden="1" customWidth="1"/>
    <col min="19" max="16384" width="9.14453125" style="6"/>
  </cols>
  <sheetData>
    <row r="1" spans="1:18" ht="18.75" x14ac:dyDescent="0.25">
      <c r="A1" s="28" t="s">
        <v>71</v>
      </c>
      <c r="B1" s="29"/>
      <c r="C1" s="29"/>
      <c r="H1" s="30" t="s">
        <v>54</v>
      </c>
      <c r="I1" s="31"/>
      <c r="J1" s="315" t="s">
        <v>108</v>
      </c>
    </row>
    <row r="2" spans="1:18" x14ac:dyDescent="0.2">
      <c r="H2" s="32" t="s">
        <v>55</v>
      </c>
      <c r="I2" s="31"/>
      <c r="J2" s="316"/>
    </row>
    <row r="3" spans="1:18" ht="21" x14ac:dyDescent="0.3">
      <c r="A3" s="320" t="s">
        <v>0</v>
      </c>
      <c r="B3" s="320"/>
      <c r="C3" s="320"/>
      <c r="D3" s="320"/>
      <c r="E3" s="320"/>
      <c r="F3" s="320"/>
      <c r="G3" s="320"/>
      <c r="H3" s="320"/>
      <c r="I3" s="320"/>
    </row>
    <row r="4" spans="1:18" ht="17.45" customHeight="1" x14ac:dyDescent="0.3">
      <c r="A4" s="320" t="s">
        <v>179</v>
      </c>
      <c r="B4" s="320"/>
      <c r="C4" s="320"/>
      <c r="D4" s="320"/>
      <c r="E4" s="320"/>
      <c r="F4" s="320"/>
      <c r="G4" s="320"/>
      <c r="H4" s="320"/>
      <c r="I4" s="320"/>
      <c r="J4" s="226"/>
    </row>
    <row r="5" spans="1:18" ht="19.5" customHeight="1" x14ac:dyDescent="0.3">
      <c r="A5" s="320" t="s">
        <v>143</v>
      </c>
      <c r="B5" s="321"/>
      <c r="C5" s="321"/>
      <c r="D5" s="321"/>
      <c r="E5" s="321"/>
      <c r="F5" s="321"/>
      <c r="G5" s="321"/>
      <c r="H5" s="223"/>
      <c r="I5" s="110" t="s">
        <v>162</v>
      </c>
      <c r="J5" s="35" t="s">
        <v>110</v>
      </c>
    </row>
    <row r="6" spans="1:18" ht="17.45" customHeight="1" x14ac:dyDescent="0.25">
      <c r="A6" s="33"/>
      <c r="B6" s="226"/>
      <c r="C6" s="226"/>
      <c r="D6" s="226"/>
      <c r="E6" s="226"/>
      <c r="F6" s="226"/>
      <c r="G6" s="34"/>
      <c r="H6" s="226"/>
      <c r="I6" s="110" t="s">
        <v>20</v>
      </c>
      <c r="J6" s="35" t="s">
        <v>110</v>
      </c>
    </row>
    <row r="7" spans="1:18" ht="17.45" customHeight="1" x14ac:dyDescent="0.25">
      <c r="A7" s="33"/>
      <c r="B7" s="33"/>
      <c r="C7" s="33"/>
      <c r="D7" s="226"/>
      <c r="E7" s="36"/>
      <c r="F7" s="226"/>
      <c r="G7" s="34"/>
      <c r="H7" s="226"/>
      <c r="I7" s="110" t="s">
        <v>24</v>
      </c>
      <c r="J7" s="35" t="s">
        <v>110</v>
      </c>
    </row>
    <row r="8" spans="1:18" x14ac:dyDescent="0.2">
      <c r="A8" s="15" t="s">
        <v>9</v>
      </c>
      <c r="B8" s="29"/>
      <c r="C8" s="29"/>
      <c r="D8" s="29"/>
      <c r="E8" s="226"/>
      <c r="F8" s="226"/>
      <c r="G8" s="226"/>
      <c r="H8" s="226"/>
      <c r="I8" s="226"/>
      <c r="J8" s="226"/>
    </row>
    <row r="9" spans="1:18" x14ac:dyDescent="0.2">
      <c r="A9" s="235" t="s">
        <v>1</v>
      </c>
      <c r="B9" s="20"/>
      <c r="C9" s="317" t="s">
        <v>110</v>
      </c>
      <c r="D9" s="324"/>
      <c r="E9" s="319"/>
      <c r="F9" s="235" t="s">
        <v>3</v>
      </c>
      <c r="G9" s="241"/>
      <c r="H9" s="317" t="s">
        <v>110</v>
      </c>
      <c r="I9" s="318"/>
      <c r="J9" s="319"/>
    </row>
    <row r="10" spans="1:18" ht="31.9" customHeight="1" x14ac:dyDescent="0.2">
      <c r="A10" s="37" t="s">
        <v>2</v>
      </c>
      <c r="B10" s="38"/>
      <c r="C10" s="317" t="s">
        <v>110</v>
      </c>
      <c r="D10" s="324"/>
      <c r="E10" s="319"/>
      <c r="F10" s="39" t="s">
        <v>4</v>
      </c>
      <c r="G10" s="40"/>
      <c r="H10" s="317" t="s">
        <v>110</v>
      </c>
      <c r="I10" s="318"/>
      <c r="J10" s="319"/>
      <c r="R10" s="6" t="s">
        <v>51</v>
      </c>
    </row>
    <row r="11" spans="1:18" ht="46.15" customHeight="1" x14ac:dyDescent="0.2">
      <c r="A11" s="322" t="s">
        <v>5</v>
      </c>
      <c r="B11" s="323"/>
      <c r="C11" s="325" t="s">
        <v>110</v>
      </c>
      <c r="D11" s="326"/>
      <c r="E11" s="319"/>
      <c r="F11" s="322" t="s">
        <v>6</v>
      </c>
      <c r="G11" s="323"/>
      <c r="H11" s="325" t="s">
        <v>110</v>
      </c>
      <c r="I11" s="318"/>
      <c r="J11" s="319"/>
      <c r="R11" s="6" t="s">
        <v>52</v>
      </c>
    </row>
    <row r="12" spans="1:18" x14ac:dyDescent="0.2">
      <c r="A12" s="235" t="s">
        <v>19</v>
      </c>
      <c r="B12" s="20"/>
      <c r="C12" s="317" t="s">
        <v>110</v>
      </c>
      <c r="D12" s="324"/>
      <c r="E12" s="319"/>
      <c r="F12" s="226"/>
      <c r="G12" s="226"/>
      <c r="H12" s="41"/>
      <c r="I12" s="41"/>
      <c r="J12" s="41"/>
      <c r="N12" s="14" t="s">
        <v>51</v>
      </c>
    </row>
    <row r="13" spans="1:18" ht="18.75" customHeight="1" x14ac:dyDescent="0.2">
      <c r="A13" s="42" t="s">
        <v>11</v>
      </c>
      <c r="B13" s="43"/>
      <c r="C13" s="317" t="s">
        <v>110</v>
      </c>
      <c r="D13" s="324"/>
      <c r="E13" s="319"/>
      <c r="F13" s="15" t="s">
        <v>30</v>
      </c>
      <c r="G13" s="29"/>
      <c r="H13" s="29"/>
      <c r="I13" s="29"/>
      <c r="J13" s="226"/>
      <c r="N13" s="14" t="s">
        <v>52</v>
      </c>
    </row>
    <row r="14" spans="1:18" ht="17.25" customHeight="1" x14ac:dyDescent="0.2">
      <c r="A14" s="226"/>
      <c r="B14" s="226"/>
      <c r="C14" s="226"/>
      <c r="D14" s="226"/>
      <c r="E14" s="226"/>
      <c r="F14" s="235" t="s">
        <v>67</v>
      </c>
      <c r="G14" s="241"/>
      <c r="H14" s="317" t="s">
        <v>110</v>
      </c>
      <c r="I14" s="318"/>
      <c r="J14" s="319"/>
      <c r="N14" s="9"/>
    </row>
    <row r="15" spans="1:18" x14ac:dyDescent="0.2">
      <c r="A15" s="15" t="s">
        <v>8</v>
      </c>
      <c r="B15" s="29"/>
      <c r="C15" s="29"/>
      <c r="D15" s="29"/>
      <c r="E15" s="226"/>
      <c r="F15" s="235" t="s">
        <v>12</v>
      </c>
      <c r="G15" s="241"/>
      <c r="H15" s="317" t="s">
        <v>110</v>
      </c>
      <c r="I15" s="318"/>
      <c r="J15" s="319"/>
    </row>
    <row r="16" spans="1:18" x14ac:dyDescent="0.2">
      <c r="A16" s="235" t="s">
        <v>53</v>
      </c>
      <c r="B16" s="44"/>
      <c r="C16" s="236" t="s">
        <v>68</v>
      </c>
      <c r="D16" s="236"/>
      <c r="E16" s="228"/>
      <c r="F16" s="235" t="s">
        <v>21</v>
      </c>
      <c r="G16" s="241"/>
      <c r="H16" s="317" t="s">
        <v>110</v>
      </c>
      <c r="I16" s="318"/>
      <c r="J16" s="319"/>
    </row>
    <row r="17" spans="1:17" x14ac:dyDescent="0.2">
      <c r="A17" s="235" t="s">
        <v>160</v>
      </c>
      <c r="B17" s="20"/>
      <c r="C17" s="303" t="s">
        <v>110</v>
      </c>
      <c r="D17" s="291"/>
      <c r="E17" s="304"/>
      <c r="F17" s="235" t="s">
        <v>69</v>
      </c>
      <c r="G17" s="241"/>
      <c r="H17" s="317" t="s">
        <v>110</v>
      </c>
      <c r="I17" s="318"/>
      <c r="J17" s="319"/>
    </row>
    <row r="18" spans="1:17" x14ac:dyDescent="0.2">
      <c r="A18" s="19" t="s">
        <v>10</v>
      </c>
      <c r="B18" s="20"/>
      <c r="C18" s="303" t="s">
        <v>110</v>
      </c>
      <c r="D18" s="291"/>
      <c r="E18" s="304"/>
      <c r="F18" s="305" t="s">
        <v>13</v>
      </c>
      <c r="G18" s="306"/>
      <c r="H18" s="309" t="s">
        <v>110</v>
      </c>
      <c r="I18" s="310"/>
      <c r="J18" s="311"/>
    </row>
    <row r="19" spans="1:17" x14ac:dyDescent="0.2">
      <c r="A19" s="42" t="s">
        <v>7</v>
      </c>
      <c r="B19" s="43"/>
      <c r="C19" s="303" t="s">
        <v>110</v>
      </c>
      <c r="D19" s="291"/>
      <c r="E19" s="304"/>
      <c r="F19" s="307"/>
      <c r="G19" s="308"/>
      <c r="H19" s="312"/>
      <c r="I19" s="313"/>
      <c r="J19" s="314"/>
    </row>
    <row r="20" spans="1:17" s="204" customFormat="1" x14ac:dyDescent="0.2">
      <c r="A20" s="47"/>
      <c r="B20" s="48"/>
      <c r="C20" s="82"/>
      <c r="D20" s="82"/>
      <c r="E20" s="100"/>
      <c r="F20" s="17"/>
      <c r="G20" s="17"/>
      <c r="H20" s="207"/>
      <c r="I20" s="207"/>
      <c r="J20" s="207"/>
      <c r="K20" s="203"/>
      <c r="L20" s="203"/>
    </row>
    <row r="21" spans="1:17" s="204" customFormat="1" x14ac:dyDescent="0.2">
      <c r="A21" s="15" t="s">
        <v>72</v>
      </c>
      <c r="B21" s="16"/>
      <c r="C21" s="203"/>
      <c r="D21" s="203"/>
      <c r="E21" s="203"/>
      <c r="F21" s="203"/>
      <c r="G21" s="17"/>
      <c r="H21" s="18"/>
      <c r="I21" s="18"/>
      <c r="J21" s="18"/>
      <c r="K21" s="203"/>
      <c r="L21" s="203"/>
      <c r="M21" s="203"/>
      <c r="N21" s="203"/>
      <c r="O21" s="203"/>
      <c r="P21" s="203"/>
      <c r="Q21" s="203"/>
    </row>
    <row r="22" spans="1:17" s="204" customFormat="1" x14ac:dyDescent="0.2">
      <c r="A22" s="205" t="s">
        <v>73</v>
      </c>
      <c r="B22" s="208"/>
      <c r="D22" s="205" t="s">
        <v>74</v>
      </c>
      <c r="E22" s="206"/>
      <c r="F22" s="208"/>
      <c r="G22" s="17"/>
      <c r="H22" s="205" t="s">
        <v>77</v>
      </c>
      <c r="I22" s="20"/>
      <c r="J22" s="209"/>
      <c r="K22" s="203"/>
      <c r="L22" s="203"/>
      <c r="M22" s="203"/>
      <c r="N22" s="203"/>
      <c r="O22" s="203"/>
      <c r="P22" s="203"/>
      <c r="Q22" s="203"/>
    </row>
    <row r="23" spans="1:17" s="204" customFormat="1" x14ac:dyDescent="0.2">
      <c r="A23" s="205" t="s">
        <v>75</v>
      </c>
      <c r="B23" s="208"/>
      <c r="D23" s="205" t="s">
        <v>76</v>
      </c>
      <c r="E23" s="206"/>
      <c r="F23" s="208"/>
      <c r="G23" s="17"/>
      <c r="H23" s="18"/>
      <c r="I23" s="18"/>
      <c r="J23" s="18"/>
      <c r="K23" s="203"/>
      <c r="L23" s="203"/>
      <c r="M23" s="203"/>
      <c r="N23" s="203"/>
      <c r="O23" s="203"/>
      <c r="P23" s="203"/>
      <c r="Q23" s="203"/>
    </row>
    <row r="24" spans="1:17" x14ac:dyDescent="0.2">
      <c r="A24" s="47"/>
      <c r="B24" s="48"/>
      <c r="C24" s="49"/>
      <c r="D24" s="49"/>
      <c r="E24" s="18"/>
      <c r="F24" s="18"/>
      <c r="G24" s="18"/>
      <c r="H24" s="18"/>
      <c r="I24" s="18"/>
    </row>
    <row r="25" spans="1:17" ht="15.75" thickBot="1" x14ac:dyDescent="0.25">
      <c r="A25" s="3" t="s">
        <v>27</v>
      </c>
      <c r="B25" s="2"/>
      <c r="C25" s="2"/>
    </row>
    <row r="26" spans="1:17" ht="45.75" thickBot="1" x14ac:dyDescent="0.25">
      <c r="A26" s="123" t="s">
        <v>174</v>
      </c>
      <c r="B26" s="50" t="s">
        <v>34</v>
      </c>
      <c r="C26" s="50" t="s">
        <v>66</v>
      </c>
      <c r="D26" s="50" t="s">
        <v>65</v>
      </c>
      <c r="E26" s="50" t="s">
        <v>79</v>
      </c>
      <c r="F26" s="12" t="s">
        <v>100</v>
      </c>
      <c r="G26" s="12" t="s">
        <v>101</v>
      </c>
      <c r="H26" s="51" t="s">
        <v>41</v>
      </c>
      <c r="I26" s="50" t="s">
        <v>97</v>
      </c>
      <c r="J26" s="52" t="s">
        <v>102</v>
      </c>
      <c r="K26" s="7"/>
      <c r="L26" s="7"/>
      <c r="M26" s="7"/>
      <c r="N26" s="5"/>
      <c r="O26" s="5"/>
    </row>
    <row r="27" spans="1:17" ht="15.75" thickTop="1" x14ac:dyDescent="0.2">
      <c r="A27" s="53"/>
      <c r="B27" s="54"/>
      <c r="C27" s="55"/>
      <c r="D27" s="55"/>
      <c r="E27" s="56">
        <f>D27-F27</f>
        <v>0</v>
      </c>
      <c r="F27" s="55">
        <f>G27+J27</f>
        <v>0</v>
      </c>
      <c r="G27" s="57"/>
      <c r="H27" s="55"/>
      <c r="I27" s="58"/>
      <c r="J27" s="59"/>
      <c r="K27" s="8"/>
      <c r="L27" s="8"/>
      <c r="M27" s="8"/>
      <c r="N27" s="5"/>
      <c r="O27" s="5"/>
    </row>
    <row r="28" spans="1:17" x14ac:dyDescent="0.2">
      <c r="A28" s="53"/>
      <c r="B28" s="54"/>
      <c r="C28" s="55"/>
      <c r="D28" s="55"/>
      <c r="E28" s="56">
        <f t="shared" ref="E28:E41" si="0">D28-F28</f>
        <v>0</v>
      </c>
      <c r="F28" s="55">
        <f t="shared" ref="F28:F41" si="1">G28+J28</f>
        <v>0</v>
      </c>
      <c r="G28" s="57"/>
      <c r="H28" s="55"/>
      <c r="I28" s="55"/>
      <c r="J28" s="59"/>
      <c r="M28" s="5"/>
      <c r="N28" s="5"/>
      <c r="O28" s="5"/>
    </row>
    <row r="29" spans="1:17" x14ac:dyDescent="0.2">
      <c r="A29" s="53"/>
      <c r="B29" s="54"/>
      <c r="C29" s="55"/>
      <c r="D29" s="55"/>
      <c r="E29" s="56">
        <f t="shared" si="0"/>
        <v>0</v>
      </c>
      <c r="F29" s="55">
        <f t="shared" si="1"/>
        <v>0</v>
      </c>
      <c r="G29" s="57"/>
      <c r="H29" s="55"/>
      <c r="I29" s="55"/>
      <c r="J29" s="59"/>
      <c r="M29" s="5"/>
      <c r="N29" s="5"/>
      <c r="O29" s="5"/>
    </row>
    <row r="30" spans="1:17" x14ac:dyDescent="0.2">
      <c r="A30" s="53"/>
      <c r="B30" s="54"/>
      <c r="C30" s="55"/>
      <c r="D30" s="55"/>
      <c r="E30" s="56">
        <f t="shared" si="0"/>
        <v>0</v>
      </c>
      <c r="F30" s="55">
        <f t="shared" si="1"/>
        <v>0</v>
      </c>
      <c r="G30" s="57"/>
      <c r="H30" s="55"/>
      <c r="I30" s="55"/>
      <c r="J30" s="59"/>
      <c r="M30" s="5"/>
      <c r="N30" s="5"/>
      <c r="O30" s="5"/>
    </row>
    <row r="31" spans="1:17" x14ac:dyDescent="0.2">
      <c r="A31" s="53"/>
      <c r="B31" s="54"/>
      <c r="C31" s="55"/>
      <c r="D31" s="55"/>
      <c r="E31" s="56">
        <f t="shared" si="0"/>
        <v>0</v>
      </c>
      <c r="F31" s="55">
        <f t="shared" si="1"/>
        <v>0</v>
      </c>
      <c r="G31" s="57"/>
      <c r="H31" s="55"/>
      <c r="I31" s="55"/>
      <c r="J31" s="59"/>
      <c r="M31" s="5"/>
      <c r="N31" s="5"/>
      <c r="O31" s="5"/>
    </row>
    <row r="32" spans="1:17" x14ac:dyDescent="0.2">
      <c r="A32" s="53"/>
      <c r="B32" s="54"/>
      <c r="C32" s="55"/>
      <c r="D32" s="55"/>
      <c r="E32" s="56">
        <f t="shared" si="0"/>
        <v>0</v>
      </c>
      <c r="F32" s="55">
        <f t="shared" si="1"/>
        <v>0</v>
      </c>
      <c r="G32" s="57"/>
      <c r="H32" s="55"/>
      <c r="I32" s="55"/>
      <c r="J32" s="59"/>
      <c r="M32" s="5"/>
      <c r="N32" s="5"/>
      <c r="O32" s="5"/>
    </row>
    <row r="33" spans="1:15" x14ac:dyDescent="0.2">
      <c r="A33" s="53"/>
      <c r="B33" s="54"/>
      <c r="C33" s="55"/>
      <c r="D33" s="55"/>
      <c r="E33" s="56">
        <f t="shared" si="0"/>
        <v>0</v>
      </c>
      <c r="F33" s="55">
        <f t="shared" si="1"/>
        <v>0</v>
      </c>
      <c r="G33" s="57"/>
      <c r="H33" s="55"/>
      <c r="I33" s="55"/>
      <c r="J33" s="59"/>
      <c r="M33" s="5"/>
      <c r="N33" s="5"/>
      <c r="O33" s="5"/>
    </row>
    <row r="34" spans="1:15" x14ac:dyDescent="0.2">
      <c r="A34" s="53"/>
      <c r="B34" s="54"/>
      <c r="C34" s="55"/>
      <c r="D34" s="55"/>
      <c r="E34" s="56">
        <f t="shared" si="0"/>
        <v>0</v>
      </c>
      <c r="F34" s="55">
        <f t="shared" si="1"/>
        <v>0</v>
      </c>
      <c r="G34" s="57"/>
      <c r="H34" s="55"/>
      <c r="I34" s="55"/>
      <c r="J34" s="59"/>
      <c r="M34" s="5"/>
      <c r="N34" s="5"/>
      <c r="O34" s="5"/>
    </row>
    <row r="35" spans="1:15" x14ac:dyDescent="0.2">
      <c r="A35" s="53"/>
      <c r="B35" s="54"/>
      <c r="C35" s="55"/>
      <c r="D35" s="55"/>
      <c r="E35" s="56">
        <f t="shared" si="0"/>
        <v>0</v>
      </c>
      <c r="F35" s="55">
        <f t="shared" si="1"/>
        <v>0</v>
      </c>
      <c r="G35" s="57"/>
      <c r="H35" s="55"/>
      <c r="I35" s="55"/>
      <c r="J35" s="59"/>
      <c r="M35" s="5"/>
      <c r="N35" s="5"/>
      <c r="O35" s="5"/>
    </row>
    <row r="36" spans="1:15" x14ac:dyDescent="0.2">
      <c r="A36" s="53"/>
      <c r="B36" s="54"/>
      <c r="C36" s="55"/>
      <c r="D36" s="55"/>
      <c r="E36" s="56">
        <f t="shared" si="0"/>
        <v>0</v>
      </c>
      <c r="F36" s="55">
        <f t="shared" si="1"/>
        <v>0</v>
      </c>
      <c r="G36" s="57"/>
      <c r="H36" s="55"/>
      <c r="I36" s="55"/>
      <c r="J36" s="59"/>
      <c r="M36" s="5"/>
      <c r="N36" s="5"/>
      <c r="O36" s="5"/>
    </row>
    <row r="37" spans="1:15" x14ac:dyDescent="0.2">
      <c r="A37" s="53"/>
      <c r="B37" s="54"/>
      <c r="C37" s="55"/>
      <c r="D37" s="55"/>
      <c r="E37" s="56">
        <f t="shared" si="0"/>
        <v>0</v>
      </c>
      <c r="F37" s="55">
        <f t="shared" si="1"/>
        <v>0</v>
      </c>
      <c r="G37" s="57"/>
      <c r="H37" s="55"/>
      <c r="I37" s="55"/>
      <c r="J37" s="59"/>
    </row>
    <row r="38" spans="1:15" x14ac:dyDescent="0.2">
      <c r="A38" s="53"/>
      <c r="B38" s="54"/>
      <c r="C38" s="55"/>
      <c r="D38" s="55"/>
      <c r="E38" s="56">
        <f t="shared" si="0"/>
        <v>0</v>
      </c>
      <c r="F38" s="55">
        <f t="shared" si="1"/>
        <v>0</v>
      </c>
      <c r="G38" s="57"/>
      <c r="H38" s="55"/>
      <c r="I38" s="55"/>
      <c r="J38" s="59"/>
    </row>
    <row r="39" spans="1:15" x14ac:dyDescent="0.2">
      <c r="A39" s="53"/>
      <c r="B39" s="54"/>
      <c r="C39" s="55"/>
      <c r="D39" s="55"/>
      <c r="E39" s="56">
        <f t="shared" si="0"/>
        <v>0</v>
      </c>
      <c r="F39" s="55">
        <f t="shared" si="1"/>
        <v>0</v>
      </c>
      <c r="G39" s="57"/>
      <c r="H39" s="55"/>
      <c r="I39" s="55"/>
      <c r="J39" s="59"/>
    </row>
    <row r="40" spans="1:15" x14ac:dyDescent="0.2">
      <c r="A40" s="60"/>
      <c r="B40" s="61"/>
      <c r="C40" s="62"/>
      <c r="D40" s="62"/>
      <c r="E40" s="56">
        <f t="shared" si="0"/>
        <v>0</v>
      </c>
      <c r="F40" s="55">
        <f t="shared" si="1"/>
        <v>0</v>
      </c>
      <c r="G40" s="63"/>
      <c r="H40" s="62"/>
      <c r="I40" s="62"/>
      <c r="J40" s="59"/>
    </row>
    <row r="41" spans="1:15" ht="15.75" thickBot="1" x14ac:dyDescent="0.25">
      <c r="A41" s="64"/>
      <c r="B41" s="65"/>
      <c r="C41" s="66"/>
      <c r="D41" s="66"/>
      <c r="E41" s="56">
        <f t="shared" si="0"/>
        <v>0</v>
      </c>
      <c r="F41" s="55">
        <f t="shared" si="1"/>
        <v>0</v>
      </c>
      <c r="G41" s="67"/>
      <c r="H41" s="68"/>
      <c r="I41" s="68"/>
      <c r="J41" s="59"/>
    </row>
    <row r="42" spans="1:15" ht="15.75" thickBot="1" x14ac:dyDescent="0.25">
      <c r="A42" s="69"/>
      <c r="B42" s="70" t="s">
        <v>105</v>
      </c>
      <c r="C42" s="25"/>
      <c r="D42" s="25">
        <f>SUM(D27:D41)</f>
        <v>0</v>
      </c>
      <c r="E42" s="25">
        <f>SUM(E27:E41)</f>
        <v>0</v>
      </c>
      <c r="F42" s="25">
        <f>SUM(F27:F41)</f>
        <v>0</v>
      </c>
      <c r="G42" s="25">
        <f>SUM(G27:G41)</f>
        <v>0</v>
      </c>
      <c r="H42" s="25"/>
      <c r="I42" s="25">
        <f>SUM(I27:I41)</f>
        <v>0</v>
      </c>
      <c r="J42" s="25">
        <f>SUM(J27:J41)</f>
        <v>0</v>
      </c>
    </row>
    <row r="43" spans="1:15" ht="7.9" customHeight="1" thickBot="1" x14ac:dyDescent="0.25">
      <c r="E43" s="18"/>
      <c r="F43" s="18"/>
      <c r="G43" s="18"/>
      <c r="H43" s="18"/>
      <c r="I43" s="18"/>
      <c r="J43" s="18"/>
    </row>
    <row r="44" spans="1:15" s="1" customFormat="1" ht="15.75" thickBot="1" x14ac:dyDescent="0.25">
      <c r="A44" s="18"/>
      <c r="B44" s="18"/>
      <c r="C44" s="18"/>
      <c r="D44" s="71"/>
      <c r="E44" s="71"/>
      <c r="F44" s="18"/>
      <c r="G44" s="18"/>
      <c r="H44" s="18"/>
      <c r="I44" s="26" t="s">
        <v>26</v>
      </c>
      <c r="J44" s="27">
        <f>J42</f>
        <v>0</v>
      </c>
      <c r="K44" s="18"/>
      <c r="L44" s="18"/>
    </row>
    <row r="45" spans="1:15" s="1" customFormat="1" ht="17.45" customHeight="1" x14ac:dyDescent="0.2">
      <c r="A45" s="15"/>
      <c r="B45" s="11"/>
      <c r="C45" s="11"/>
      <c r="D45" s="11"/>
      <c r="E45" s="72"/>
      <c r="F45" s="72"/>
      <c r="G45" s="15"/>
      <c r="H45" s="226"/>
      <c r="I45" s="11"/>
      <c r="J45" s="11"/>
      <c r="K45" s="18"/>
      <c r="L45" s="18"/>
    </row>
    <row r="46" spans="1:15" s="267" customFormat="1" ht="34.5" customHeight="1" thickBot="1" x14ac:dyDescent="0.25">
      <c r="A46" s="112" t="s">
        <v>28</v>
      </c>
      <c r="D46" s="327" t="s">
        <v>183</v>
      </c>
      <c r="E46" s="327"/>
      <c r="F46" s="327"/>
      <c r="H46" s="265" t="s">
        <v>70</v>
      </c>
      <c r="I46" s="160"/>
      <c r="J46" s="161"/>
    </row>
    <row r="47" spans="1:15" s="267" customFormat="1" ht="16.5" customHeight="1" x14ac:dyDescent="0.2">
      <c r="A47" s="153" t="s">
        <v>29</v>
      </c>
      <c r="B47" s="154"/>
      <c r="D47" s="328" t="s">
        <v>61</v>
      </c>
      <c r="E47" s="329"/>
      <c r="F47" s="154"/>
      <c r="H47" s="162" t="s">
        <v>60</v>
      </c>
      <c r="I47" s="330" t="s">
        <v>89</v>
      </c>
      <c r="J47" s="331"/>
    </row>
    <row r="48" spans="1:15" s="267" customFormat="1" ht="15.75" customHeight="1" x14ac:dyDescent="0.2">
      <c r="A48" s="155" t="s">
        <v>57</v>
      </c>
      <c r="B48" s="156"/>
      <c r="D48" s="332" t="s">
        <v>35</v>
      </c>
      <c r="E48" s="333"/>
      <c r="F48" s="156"/>
      <c r="G48" s="159"/>
      <c r="H48" s="339" t="s">
        <v>62</v>
      </c>
      <c r="I48" s="334"/>
      <c r="J48" s="335"/>
    </row>
    <row r="49" spans="1:12" s="267" customFormat="1" ht="15.75" customHeight="1" x14ac:dyDescent="0.2">
      <c r="A49" s="155" t="s">
        <v>58</v>
      </c>
      <c r="B49" s="156">
        <f>J44+B48</f>
        <v>0</v>
      </c>
      <c r="D49" s="332" t="s">
        <v>36</v>
      </c>
      <c r="E49" s="338"/>
      <c r="F49" s="156"/>
      <c r="G49" s="159"/>
      <c r="H49" s="340"/>
      <c r="I49" s="336"/>
      <c r="J49" s="337"/>
    </row>
    <row r="50" spans="1:12" s="267" customFormat="1" ht="15.75" thickBot="1" x14ac:dyDescent="0.25">
      <c r="A50" s="157" t="s">
        <v>59</v>
      </c>
      <c r="B50" s="158" t="e">
        <f>B49/B47</f>
        <v>#DIV/0!</v>
      </c>
      <c r="D50" s="341" t="s">
        <v>29</v>
      </c>
      <c r="E50" s="342"/>
      <c r="F50" s="281">
        <f>SUM(F47:F49)</f>
        <v>0</v>
      </c>
      <c r="G50" s="159"/>
      <c r="H50" s="163" t="s">
        <v>63</v>
      </c>
      <c r="I50" s="343"/>
      <c r="J50" s="344"/>
    </row>
    <row r="51" spans="1:12" s="267" customFormat="1" ht="15.75" thickBot="1" x14ac:dyDescent="0.25">
      <c r="A51" s="271"/>
      <c r="B51" s="272"/>
      <c r="D51" s="273"/>
      <c r="E51" s="274"/>
      <c r="F51" s="270"/>
      <c r="G51" s="159"/>
      <c r="H51" s="164" t="s">
        <v>64</v>
      </c>
      <c r="I51" s="345"/>
      <c r="J51" s="346"/>
    </row>
    <row r="52" spans="1:12" s="1" customFormat="1" ht="15.75" thickBot="1" x14ac:dyDescent="0.25">
      <c r="A52" s="18"/>
      <c r="B52" s="18"/>
      <c r="C52" s="47"/>
      <c r="D52" s="18"/>
      <c r="E52" s="18"/>
      <c r="F52" s="18"/>
      <c r="G52" s="18"/>
      <c r="H52" s="18"/>
      <c r="I52" s="18"/>
      <c r="J52" s="18"/>
      <c r="K52" s="18"/>
      <c r="L52" s="18"/>
    </row>
    <row r="53" spans="1:12" x14ac:dyDescent="0.2">
      <c r="A53" s="73" t="s">
        <v>14</v>
      </c>
      <c r="B53" s="74"/>
      <c r="C53" s="74"/>
      <c r="D53" s="75"/>
      <c r="E53" s="76" t="s">
        <v>109</v>
      </c>
      <c r="F53" s="77"/>
      <c r="G53" s="77"/>
      <c r="H53" s="77"/>
      <c r="I53" s="78"/>
    </row>
    <row r="54" spans="1:12" ht="33" customHeight="1" x14ac:dyDescent="0.2">
      <c r="A54" s="293" t="s">
        <v>22</v>
      </c>
      <c r="B54" s="294"/>
      <c r="C54" s="294"/>
      <c r="D54" s="295"/>
      <c r="E54" s="297" t="s">
        <v>32</v>
      </c>
      <c r="F54" s="294"/>
      <c r="G54" s="296"/>
      <c r="H54" s="296"/>
      <c r="I54" s="79"/>
    </row>
    <row r="55" spans="1:12" s="233" customFormat="1" ht="33" customHeight="1" x14ac:dyDescent="0.2">
      <c r="A55" s="293" t="s">
        <v>16</v>
      </c>
      <c r="B55" s="294"/>
      <c r="C55" s="300"/>
      <c r="D55" s="227"/>
      <c r="E55" s="348" t="s">
        <v>18</v>
      </c>
      <c r="F55" s="300"/>
      <c r="G55" s="350"/>
      <c r="H55" s="351"/>
      <c r="I55" s="79"/>
      <c r="J55" s="226"/>
      <c r="K55" s="226"/>
      <c r="L55" s="226"/>
    </row>
    <row r="56" spans="1:12" ht="22.9" customHeight="1" x14ac:dyDescent="0.2">
      <c r="A56" s="347"/>
      <c r="B56" s="301"/>
      <c r="C56" s="301"/>
      <c r="D56" s="81"/>
      <c r="E56" s="349"/>
      <c r="F56" s="300"/>
      <c r="G56" s="301"/>
      <c r="H56" s="301"/>
      <c r="I56" s="79"/>
    </row>
    <row r="57" spans="1:12" ht="30.6" customHeight="1" x14ac:dyDescent="0.2">
      <c r="A57" s="83" t="s">
        <v>15</v>
      </c>
      <c r="B57" s="291"/>
      <c r="C57" s="292"/>
      <c r="D57" s="81"/>
      <c r="E57" s="4" t="s">
        <v>15</v>
      </c>
      <c r="F57" s="82"/>
      <c r="G57" s="292"/>
      <c r="H57" s="292"/>
      <c r="I57" s="79"/>
    </row>
    <row r="58" spans="1:12" ht="18.600000000000001" customHeight="1" x14ac:dyDescent="0.2">
      <c r="A58" s="80" t="s">
        <v>17</v>
      </c>
      <c r="B58" s="291"/>
      <c r="C58" s="292"/>
      <c r="D58" s="81"/>
      <c r="E58" s="4" t="s">
        <v>17</v>
      </c>
      <c r="F58" s="82"/>
      <c r="G58" s="292"/>
      <c r="H58" s="292"/>
      <c r="I58" s="79"/>
    </row>
    <row r="59" spans="1:12" ht="27" customHeight="1" thickBot="1" x14ac:dyDescent="0.25">
      <c r="A59" s="298" t="s">
        <v>141</v>
      </c>
      <c r="B59" s="299"/>
      <c r="C59" s="214"/>
      <c r="D59" s="211"/>
      <c r="E59" s="85" t="s">
        <v>142</v>
      </c>
      <c r="F59" s="84"/>
      <c r="G59" s="84"/>
      <c r="H59" s="84"/>
      <c r="I59" s="86"/>
    </row>
    <row r="60" spans="1:12" ht="15.75" thickBot="1" x14ac:dyDescent="0.25">
      <c r="A60" s="84"/>
      <c r="B60" s="84"/>
      <c r="C60" s="84"/>
      <c r="D60" s="84"/>
      <c r="E60" s="84"/>
      <c r="F60" s="84"/>
      <c r="G60" s="84"/>
      <c r="H60" s="84"/>
      <c r="I60" s="84"/>
    </row>
    <row r="61" spans="1:12" s="267" customFormat="1" ht="30.75" customHeight="1" x14ac:dyDescent="0.2">
      <c r="A61" s="302" t="s">
        <v>185</v>
      </c>
      <c r="B61" s="302"/>
      <c r="C61" s="302"/>
      <c r="D61" s="302"/>
      <c r="E61" s="302"/>
      <c r="F61" s="302"/>
      <c r="G61" s="302"/>
      <c r="H61" s="302"/>
      <c r="I61" s="302"/>
      <c r="J61" s="112"/>
    </row>
    <row r="62" spans="1:12" x14ac:dyDescent="0.2">
      <c r="A62" s="15" t="s">
        <v>23</v>
      </c>
    </row>
    <row r="64" spans="1:12" ht="15.75" thickBot="1" x14ac:dyDescent="0.25">
      <c r="A64" s="225" t="s">
        <v>175</v>
      </c>
      <c r="B64" s="233"/>
      <c r="C64" s="233"/>
      <c r="D64" s="233"/>
      <c r="E64" s="233"/>
      <c r="F64" s="233"/>
      <c r="G64" s="233"/>
      <c r="H64" s="233"/>
      <c r="I64" s="233"/>
    </row>
    <row r="65" spans="1:10" ht="30.75" thickBot="1" x14ac:dyDescent="0.25">
      <c r="A65" s="123" t="s">
        <v>174</v>
      </c>
      <c r="B65" s="124" t="s">
        <v>78</v>
      </c>
      <c r="C65" s="124" t="s">
        <v>82</v>
      </c>
      <c r="D65" s="124" t="s">
        <v>83</v>
      </c>
      <c r="E65" s="240" t="s">
        <v>84</v>
      </c>
      <c r="F65" s="124" t="s">
        <v>85</v>
      </c>
      <c r="G65" s="239" t="s">
        <v>86</v>
      </c>
      <c r="H65" s="124" t="s">
        <v>87</v>
      </c>
      <c r="I65" s="125" t="s">
        <v>88</v>
      </c>
    </row>
    <row r="66" spans="1:10" ht="15.75" thickTop="1" x14ac:dyDescent="0.2">
      <c r="A66" s="283">
        <f>A27</f>
        <v>0</v>
      </c>
      <c r="B66" s="284">
        <f>C27</f>
        <v>0</v>
      </c>
      <c r="C66" s="129"/>
      <c r="D66" s="129"/>
      <c r="E66" s="130"/>
      <c r="F66" s="129"/>
      <c r="G66" s="131"/>
      <c r="H66" s="129"/>
      <c r="I66" s="244">
        <f>SUM(C66:H66)</f>
        <v>0</v>
      </c>
    </row>
    <row r="67" spans="1:10" x14ac:dyDescent="0.2">
      <c r="A67" s="283">
        <f t="shared" ref="A67:A74" si="2">A28</f>
        <v>0</v>
      </c>
      <c r="B67" s="284">
        <f t="shared" ref="B67:B74" si="3">C28</f>
        <v>0</v>
      </c>
      <c r="C67" s="129"/>
      <c r="D67" s="129"/>
      <c r="E67" s="130"/>
      <c r="F67" s="129"/>
      <c r="G67" s="131"/>
      <c r="H67" s="129"/>
      <c r="I67" s="245">
        <f>SUM(C67:H67)</f>
        <v>0</v>
      </c>
    </row>
    <row r="68" spans="1:10" x14ac:dyDescent="0.2">
      <c r="A68" s="283">
        <f t="shared" si="2"/>
        <v>0</v>
      </c>
      <c r="B68" s="284">
        <f t="shared" si="3"/>
        <v>0</v>
      </c>
      <c r="C68" s="129"/>
      <c r="D68" s="129"/>
      <c r="E68" s="130"/>
      <c r="F68" s="129"/>
      <c r="G68" s="131"/>
      <c r="H68" s="129"/>
      <c r="I68" s="245">
        <f t="shared" ref="I68:I74" si="4">SUM(C68:H68)</f>
        <v>0</v>
      </c>
    </row>
    <row r="69" spans="1:10" x14ac:dyDescent="0.2">
      <c r="A69" s="283">
        <f t="shared" si="2"/>
        <v>0</v>
      </c>
      <c r="B69" s="284">
        <f t="shared" si="3"/>
        <v>0</v>
      </c>
      <c r="C69" s="129"/>
      <c r="D69" s="129"/>
      <c r="E69" s="130"/>
      <c r="F69" s="129"/>
      <c r="G69" s="131"/>
      <c r="H69" s="129"/>
      <c r="I69" s="245">
        <f t="shared" si="4"/>
        <v>0</v>
      </c>
    </row>
    <row r="70" spans="1:10" x14ac:dyDescent="0.2">
      <c r="A70" s="283">
        <f t="shared" si="2"/>
        <v>0</v>
      </c>
      <c r="B70" s="284">
        <f t="shared" si="3"/>
        <v>0</v>
      </c>
      <c r="C70" s="129"/>
      <c r="D70" s="129"/>
      <c r="E70" s="130"/>
      <c r="F70" s="129"/>
      <c r="G70" s="131"/>
      <c r="H70" s="129"/>
      <c r="I70" s="245">
        <f t="shared" si="4"/>
        <v>0</v>
      </c>
    </row>
    <row r="71" spans="1:10" x14ac:dyDescent="0.2">
      <c r="A71" s="283">
        <f t="shared" si="2"/>
        <v>0</v>
      </c>
      <c r="B71" s="284">
        <f t="shared" si="3"/>
        <v>0</v>
      </c>
      <c r="C71" s="129"/>
      <c r="D71" s="129"/>
      <c r="E71" s="130"/>
      <c r="F71" s="129"/>
      <c r="G71" s="131"/>
      <c r="H71" s="129"/>
      <c r="I71" s="245">
        <f t="shared" si="4"/>
        <v>0</v>
      </c>
    </row>
    <row r="72" spans="1:10" x14ac:dyDescent="0.2">
      <c r="A72" s="283">
        <f t="shared" si="2"/>
        <v>0</v>
      </c>
      <c r="B72" s="284">
        <f t="shared" si="3"/>
        <v>0</v>
      </c>
      <c r="C72" s="129"/>
      <c r="D72" s="129"/>
      <c r="E72" s="130"/>
      <c r="F72" s="129"/>
      <c r="G72" s="131"/>
      <c r="H72" s="129"/>
      <c r="I72" s="245">
        <f t="shared" si="4"/>
        <v>0</v>
      </c>
    </row>
    <row r="73" spans="1:10" x14ac:dyDescent="0.2">
      <c r="A73" s="283">
        <f t="shared" si="2"/>
        <v>0</v>
      </c>
      <c r="B73" s="284">
        <f t="shared" si="3"/>
        <v>0</v>
      </c>
      <c r="C73" s="129"/>
      <c r="D73" s="129"/>
      <c r="E73" s="130"/>
      <c r="F73" s="129"/>
      <c r="G73" s="131"/>
      <c r="H73" s="129"/>
      <c r="I73" s="245">
        <f t="shared" si="4"/>
        <v>0</v>
      </c>
    </row>
    <row r="74" spans="1:10" ht="15.75" thickBot="1" x14ac:dyDescent="0.25">
      <c r="A74" s="283">
        <f t="shared" si="2"/>
        <v>0</v>
      </c>
      <c r="B74" s="284">
        <f t="shared" si="3"/>
        <v>0</v>
      </c>
      <c r="C74" s="143"/>
      <c r="D74" s="143"/>
      <c r="E74" s="185"/>
      <c r="F74" s="143"/>
      <c r="G74" s="145"/>
      <c r="H74" s="146"/>
      <c r="I74" s="245">
        <f t="shared" si="4"/>
        <v>0</v>
      </c>
    </row>
    <row r="75" spans="1:10" ht="15.75" thickBot="1" x14ac:dyDescent="0.25">
      <c r="A75" s="148"/>
      <c r="B75" s="149" t="s">
        <v>25</v>
      </c>
      <c r="C75" s="150">
        <f t="shared" ref="C75:I75" si="5">SUM(C66:C74)</f>
        <v>0</v>
      </c>
      <c r="D75" s="150">
        <f t="shared" si="5"/>
        <v>0</v>
      </c>
      <c r="E75" s="150">
        <f t="shared" si="5"/>
        <v>0</v>
      </c>
      <c r="F75" s="201">
        <f t="shared" si="5"/>
        <v>0</v>
      </c>
      <c r="G75" s="150">
        <f t="shared" si="5"/>
        <v>0</v>
      </c>
      <c r="H75" s="150">
        <f t="shared" si="5"/>
        <v>0</v>
      </c>
      <c r="I75" s="150">
        <f t="shared" si="5"/>
        <v>0</v>
      </c>
    </row>
    <row r="76" spans="1:10" x14ac:dyDescent="0.2">
      <c r="A76" s="233"/>
      <c r="B76" s="233"/>
      <c r="C76" s="233"/>
      <c r="D76" s="233"/>
      <c r="E76" s="233"/>
      <c r="F76" s="233"/>
      <c r="G76" s="233"/>
      <c r="H76" s="233"/>
      <c r="I76" s="233"/>
    </row>
    <row r="77" spans="1:10" x14ac:dyDescent="0.2">
      <c r="A77" s="233"/>
      <c r="B77" s="233"/>
      <c r="C77" s="233"/>
      <c r="D77" s="233"/>
      <c r="E77" s="233"/>
      <c r="F77" s="233"/>
      <c r="G77" s="233"/>
      <c r="H77" s="233"/>
      <c r="I77" s="290" t="s">
        <v>190</v>
      </c>
      <c r="J77" s="290"/>
    </row>
  </sheetData>
  <mergeCells count="47">
    <mergeCell ref="D50:E50"/>
    <mergeCell ref="I50:J50"/>
    <mergeCell ref="I51:J51"/>
    <mergeCell ref="A55:A56"/>
    <mergeCell ref="E55:F56"/>
    <mergeCell ref="G55:H56"/>
    <mergeCell ref="D46:F46"/>
    <mergeCell ref="D47:E47"/>
    <mergeCell ref="I47:J47"/>
    <mergeCell ref="D48:E48"/>
    <mergeCell ref="I48:J49"/>
    <mergeCell ref="D49:E49"/>
    <mergeCell ref="H48:H49"/>
    <mergeCell ref="C9:E9"/>
    <mergeCell ref="H9:J9"/>
    <mergeCell ref="C10:E10"/>
    <mergeCell ref="H10:J10"/>
    <mergeCell ref="C11:E11"/>
    <mergeCell ref="H11:J11"/>
    <mergeCell ref="F11:G11"/>
    <mergeCell ref="C18:E18"/>
    <mergeCell ref="F18:G19"/>
    <mergeCell ref="H18:J19"/>
    <mergeCell ref="C19:E19"/>
    <mergeCell ref="J1:J2"/>
    <mergeCell ref="C17:E17"/>
    <mergeCell ref="H15:J15"/>
    <mergeCell ref="H16:J16"/>
    <mergeCell ref="H17:J17"/>
    <mergeCell ref="A5:G5"/>
    <mergeCell ref="A11:B11"/>
    <mergeCell ref="C13:E13"/>
    <mergeCell ref="H14:J14"/>
    <mergeCell ref="A3:I3"/>
    <mergeCell ref="A4:I4"/>
    <mergeCell ref="C12:E12"/>
    <mergeCell ref="I77:J77"/>
    <mergeCell ref="B57:C57"/>
    <mergeCell ref="A54:D54"/>
    <mergeCell ref="B58:C58"/>
    <mergeCell ref="G54:H54"/>
    <mergeCell ref="G57:H57"/>
    <mergeCell ref="G58:H58"/>
    <mergeCell ref="E54:F54"/>
    <mergeCell ref="A59:B59"/>
    <mergeCell ref="B55:C56"/>
    <mergeCell ref="A61:I61"/>
  </mergeCells>
  <dataValidations count="1">
    <dataValidation type="list" allowBlank="1" showInputMessage="1" showErrorMessage="1" sqref="B16 D16 C59" xr:uid="{9310F39F-AF69-4C12-A643-30D1DBABF5C0}">
      <formula1>$N$12:$N$13</formula1>
    </dataValidation>
  </dataValidations>
  <pageMargins left="0.7" right="0.7" top="0.75" bottom="0.75" header="0.3" footer="0.3"/>
  <pageSetup scale="5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3724-B572-4E33-9120-36D116211DCA}">
  <sheetPr>
    <pageSetUpPr fitToPage="1"/>
  </sheetPr>
  <dimension ref="A1:R79"/>
  <sheetViews>
    <sheetView topLeftCell="A7" zoomScaleNormal="100" zoomScaleSheetLayoutView="100" workbookViewId="0"/>
  </sheetViews>
  <sheetFormatPr defaultColWidth="9.14453125" defaultRowHeight="15" x14ac:dyDescent="0.2"/>
  <cols>
    <col min="1" max="1" width="25.15234375" style="233" customWidth="1"/>
    <col min="2" max="2" width="25.828125" style="233" customWidth="1"/>
    <col min="3" max="3" width="20.58203125" style="233" customWidth="1"/>
    <col min="4" max="4" width="13.1796875" style="233" customWidth="1"/>
    <col min="5" max="5" width="12.10546875" style="233" customWidth="1"/>
    <col min="6" max="6" width="16.0078125" style="233" customWidth="1"/>
    <col min="7" max="7" width="18.5625" style="233" customWidth="1"/>
    <col min="8" max="8" width="17.75390625" style="233" customWidth="1"/>
    <col min="9" max="9" width="16.94921875" style="233" customWidth="1"/>
    <col min="10" max="10" width="17.62109375" style="233" customWidth="1"/>
    <col min="11" max="11" width="9.14453125" style="233"/>
    <col min="12" max="12" width="11.1640625" style="233" customWidth="1"/>
    <col min="13" max="13" width="9.14453125" style="233"/>
    <col min="14" max="14" width="9.14453125" style="233" hidden="1" customWidth="1"/>
    <col min="15" max="17" width="9.14453125" style="233"/>
    <col min="18" max="18" width="0" style="233" hidden="1" customWidth="1"/>
    <col min="19" max="16384" width="9.14453125" style="233"/>
  </cols>
  <sheetData>
    <row r="1" spans="1:18" ht="18.75" x14ac:dyDescent="0.25">
      <c r="A1" s="104" t="s">
        <v>71</v>
      </c>
      <c r="B1" s="225"/>
      <c r="C1" s="225"/>
      <c r="H1" s="105" t="s">
        <v>54</v>
      </c>
      <c r="I1" s="106">
        <v>44413</v>
      </c>
      <c r="J1" s="352" t="s">
        <v>108</v>
      </c>
    </row>
    <row r="2" spans="1:18" x14ac:dyDescent="0.2">
      <c r="H2" s="107" t="s">
        <v>55</v>
      </c>
      <c r="I2" s="108" t="s">
        <v>112</v>
      </c>
      <c r="J2" s="353"/>
    </row>
    <row r="3" spans="1:18" ht="21" x14ac:dyDescent="0.3">
      <c r="A3" s="354" t="s">
        <v>0</v>
      </c>
      <c r="B3" s="354"/>
      <c r="C3" s="354"/>
      <c r="D3" s="354"/>
      <c r="E3" s="354"/>
      <c r="F3" s="354"/>
      <c r="G3" s="354"/>
      <c r="H3" s="354"/>
      <c r="I3" s="354"/>
    </row>
    <row r="4" spans="1:18" ht="17.45" customHeight="1" x14ac:dyDescent="0.3">
      <c r="A4" s="354" t="s">
        <v>179</v>
      </c>
      <c r="B4" s="354"/>
      <c r="C4" s="354"/>
      <c r="D4" s="354"/>
      <c r="E4" s="354"/>
      <c r="F4" s="354"/>
      <c r="G4" s="354"/>
      <c r="H4" s="354"/>
      <c r="I4" s="354"/>
    </row>
    <row r="5" spans="1:18" ht="19.5" customHeight="1" x14ac:dyDescent="0.3">
      <c r="A5" s="358" t="s">
        <v>149</v>
      </c>
      <c r="B5" s="359"/>
      <c r="C5" s="359"/>
      <c r="D5" s="359"/>
      <c r="E5" s="359"/>
      <c r="F5" s="359"/>
      <c r="G5" s="224"/>
      <c r="H5" s="229"/>
      <c r="I5" s="110" t="s">
        <v>162</v>
      </c>
      <c r="J5" s="252" t="s">
        <v>148</v>
      </c>
      <c r="K5" s="251"/>
    </row>
    <row r="6" spans="1:18" ht="17.45" customHeight="1" x14ac:dyDescent="0.25">
      <c r="A6" s="109"/>
      <c r="G6" s="110"/>
      <c r="I6" s="110" t="s">
        <v>20</v>
      </c>
      <c r="J6" s="111">
        <v>7000056844</v>
      </c>
      <c r="K6" s="282"/>
    </row>
    <row r="7" spans="1:18" ht="17.45" customHeight="1" x14ac:dyDescent="0.25">
      <c r="A7" s="109"/>
      <c r="B7" s="109"/>
      <c r="C7" s="109"/>
      <c r="E7" s="109"/>
      <c r="G7" s="110"/>
      <c r="I7" s="110" t="s">
        <v>24</v>
      </c>
      <c r="J7" s="111">
        <v>6300091423</v>
      </c>
      <c r="K7" s="282"/>
    </row>
    <row r="8" spans="1:18" x14ac:dyDescent="0.2">
      <c r="A8" s="112" t="s">
        <v>9</v>
      </c>
      <c r="B8" s="225"/>
      <c r="C8" s="225"/>
      <c r="D8" s="225"/>
      <c r="K8" s="282"/>
    </row>
    <row r="9" spans="1:18" x14ac:dyDescent="0.2">
      <c r="A9" s="231" t="s">
        <v>1</v>
      </c>
      <c r="B9" s="242"/>
      <c r="C9" s="355" t="s">
        <v>150</v>
      </c>
      <c r="D9" s="356"/>
      <c r="E9" s="357"/>
      <c r="F9" s="231" t="s">
        <v>3</v>
      </c>
      <c r="G9" s="113"/>
      <c r="H9" s="355" t="s">
        <v>159</v>
      </c>
      <c r="I9" s="356"/>
      <c r="J9" s="357"/>
      <c r="K9" s="282"/>
    </row>
    <row r="10" spans="1:18" ht="31.9" customHeight="1" x14ac:dyDescent="0.2">
      <c r="A10" s="114" t="s">
        <v>2</v>
      </c>
      <c r="B10" s="115"/>
      <c r="C10" s="355" t="s">
        <v>151</v>
      </c>
      <c r="D10" s="356"/>
      <c r="E10" s="357"/>
      <c r="F10" s="116" t="s">
        <v>4</v>
      </c>
      <c r="G10" s="117"/>
      <c r="H10" s="355" t="s">
        <v>154</v>
      </c>
      <c r="I10" s="356"/>
      <c r="J10" s="357"/>
      <c r="K10" s="282"/>
      <c r="R10" s="233" t="s">
        <v>51</v>
      </c>
    </row>
    <row r="11" spans="1:18" ht="46.15" customHeight="1" x14ac:dyDescent="0.2">
      <c r="A11" s="363" t="s">
        <v>5</v>
      </c>
      <c r="B11" s="364"/>
      <c r="C11" s="355" t="s">
        <v>152</v>
      </c>
      <c r="D11" s="356"/>
      <c r="E11" s="357"/>
      <c r="F11" s="365" t="s">
        <v>6</v>
      </c>
      <c r="G11" s="366"/>
      <c r="H11" s="355" t="s">
        <v>161</v>
      </c>
      <c r="I11" s="356"/>
      <c r="J11" s="357"/>
      <c r="K11" s="282"/>
      <c r="R11" s="233" t="s">
        <v>52</v>
      </c>
    </row>
    <row r="12" spans="1:18" x14ac:dyDescent="0.2">
      <c r="A12" s="231" t="s">
        <v>19</v>
      </c>
      <c r="B12" s="242"/>
      <c r="C12" s="355">
        <v>88888</v>
      </c>
      <c r="D12" s="356"/>
      <c r="E12" s="357"/>
      <c r="K12" s="282"/>
      <c r="N12" s="230"/>
    </row>
    <row r="13" spans="1:18" ht="18.75" customHeight="1" x14ac:dyDescent="0.2">
      <c r="A13" s="118" t="s">
        <v>11</v>
      </c>
      <c r="B13" s="119"/>
      <c r="C13" s="355" t="s">
        <v>153</v>
      </c>
      <c r="D13" s="356"/>
      <c r="E13" s="357"/>
      <c r="F13" s="112" t="s">
        <v>30</v>
      </c>
      <c r="G13" s="225"/>
      <c r="H13" s="225"/>
      <c r="I13" s="225"/>
      <c r="K13" s="282"/>
      <c r="N13" s="230" t="s">
        <v>51</v>
      </c>
    </row>
    <row r="14" spans="1:18" ht="17.25" customHeight="1" x14ac:dyDescent="0.2">
      <c r="F14" s="231" t="s">
        <v>67</v>
      </c>
      <c r="G14" s="113"/>
      <c r="H14" s="355" t="s">
        <v>113</v>
      </c>
      <c r="I14" s="356"/>
      <c r="J14" s="360"/>
      <c r="K14" s="282"/>
      <c r="N14" s="230" t="s">
        <v>52</v>
      </c>
    </row>
    <row r="15" spans="1:18" x14ac:dyDescent="0.2">
      <c r="A15" s="112" t="s">
        <v>8</v>
      </c>
      <c r="B15" s="225"/>
      <c r="C15" s="225"/>
      <c r="D15" s="225"/>
      <c r="F15" s="231" t="s">
        <v>12</v>
      </c>
      <c r="G15" s="113"/>
      <c r="H15" s="355" t="s">
        <v>157</v>
      </c>
      <c r="I15" s="356"/>
      <c r="J15" s="360"/>
      <c r="K15" s="282"/>
      <c r="N15" s="230"/>
    </row>
    <row r="16" spans="1:18" x14ac:dyDescent="0.2">
      <c r="A16" s="231" t="s">
        <v>53</v>
      </c>
      <c r="B16" s="120" t="s">
        <v>51</v>
      </c>
      <c r="C16" s="361" t="s">
        <v>106</v>
      </c>
      <c r="D16" s="362"/>
      <c r="E16" s="179"/>
      <c r="F16" s="231" t="s">
        <v>21</v>
      </c>
      <c r="G16" s="113"/>
      <c r="H16" s="355" t="s">
        <v>158</v>
      </c>
      <c r="I16" s="356"/>
      <c r="J16" s="360"/>
      <c r="K16" s="282"/>
      <c r="N16" s="230"/>
    </row>
    <row r="17" spans="1:13" x14ac:dyDescent="0.2">
      <c r="A17" s="231" t="s">
        <v>160</v>
      </c>
      <c r="B17" s="242"/>
      <c r="C17" s="369">
        <v>12345</v>
      </c>
      <c r="D17" s="370"/>
      <c r="E17" s="371"/>
      <c r="F17" s="231" t="s">
        <v>69</v>
      </c>
      <c r="G17" s="113"/>
      <c r="H17" s="355" t="s">
        <v>156</v>
      </c>
      <c r="I17" s="356"/>
      <c r="J17" s="360"/>
      <c r="K17" s="282"/>
    </row>
    <row r="18" spans="1:13" x14ac:dyDescent="0.2">
      <c r="A18" s="231" t="s">
        <v>10</v>
      </c>
      <c r="B18" s="242"/>
      <c r="C18" s="372">
        <v>44410</v>
      </c>
      <c r="D18" s="370"/>
      <c r="E18" s="373"/>
      <c r="F18" s="374" t="s">
        <v>13</v>
      </c>
      <c r="G18" s="375"/>
      <c r="H18" s="378" t="s">
        <v>155</v>
      </c>
      <c r="I18" s="379"/>
      <c r="J18" s="380"/>
      <c r="K18" s="282"/>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row>
    <row r="25" spans="1:13" ht="15.75" thickBot="1" x14ac:dyDescent="0.25">
      <c r="A25" s="112" t="s">
        <v>27</v>
      </c>
      <c r="B25" s="225"/>
      <c r="C25" s="225"/>
    </row>
    <row r="26" spans="1:13" ht="45.75" thickBot="1" x14ac:dyDescent="0.25">
      <c r="A26" s="123" t="s">
        <v>174</v>
      </c>
      <c r="B26" s="124" t="s">
        <v>34</v>
      </c>
      <c r="C26" s="124" t="s">
        <v>66</v>
      </c>
      <c r="D26" s="124" t="s">
        <v>65</v>
      </c>
      <c r="E26" s="124" t="s">
        <v>79</v>
      </c>
      <c r="F26" s="240" t="s">
        <v>100</v>
      </c>
      <c r="G26" s="240" t="s">
        <v>101</v>
      </c>
      <c r="H26" s="239" t="s">
        <v>41</v>
      </c>
      <c r="I26" s="124" t="s">
        <v>97</v>
      </c>
      <c r="J26" s="125" t="s">
        <v>102</v>
      </c>
      <c r="K26" s="126"/>
      <c r="L26" s="126"/>
      <c r="M26" s="126"/>
    </row>
    <row r="27" spans="1:13" ht="15.75" thickTop="1" x14ac:dyDescent="0.2">
      <c r="A27" s="135">
        <v>10</v>
      </c>
      <c r="B27" s="128" t="s">
        <v>178</v>
      </c>
      <c r="C27" s="200" t="s">
        <v>139</v>
      </c>
      <c r="D27" s="129">
        <v>20000</v>
      </c>
      <c r="E27" s="130">
        <f>D27-F27</f>
        <v>14394.864</v>
      </c>
      <c r="F27" s="131">
        <f>G27+J27</f>
        <v>5605.1360000000004</v>
      </c>
      <c r="G27" s="129">
        <v>4159.88</v>
      </c>
      <c r="H27" s="131"/>
      <c r="I27" s="129"/>
      <c r="J27" s="129">
        <v>1445.2560000000001</v>
      </c>
      <c r="K27" s="133"/>
      <c r="L27" s="133"/>
      <c r="M27" s="133"/>
    </row>
    <row r="28" spans="1:13" x14ac:dyDescent="0.2">
      <c r="A28" s="135">
        <v>20</v>
      </c>
      <c r="B28" s="128" t="s">
        <v>177</v>
      </c>
      <c r="C28" s="200" t="s">
        <v>139</v>
      </c>
      <c r="D28" s="129">
        <v>90000</v>
      </c>
      <c r="E28" s="130">
        <f>D28-F28</f>
        <v>58212.17</v>
      </c>
      <c r="F28" s="131">
        <f>G28+J28</f>
        <v>31787.829999999998</v>
      </c>
      <c r="G28" s="129">
        <v>27005.21</v>
      </c>
      <c r="H28" s="134" t="s">
        <v>115</v>
      </c>
      <c r="I28" s="129">
        <v>4782.62</v>
      </c>
      <c r="J28" s="132">
        <v>4782.62</v>
      </c>
    </row>
    <row r="29" spans="1:13" x14ac:dyDescent="0.2">
      <c r="A29" s="135">
        <v>30</v>
      </c>
      <c r="B29" s="128" t="s">
        <v>176</v>
      </c>
      <c r="C29" s="200" t="s">
        <v>139</v>
      </c>
      <c r="D29" s="129">
        <v>40000</v>
      </c>
      <c r="E29" s="130">
        <f>D29-F29</f>
        <v>1450.1999999999971</v>
      </c>
      <c r="F29" s="131">
        <f>G29+J29</f>
        <v>38549.800000000003</v>
      </c>
      <c r="G29" s="129">
        <v>30517.11</v>
      </c>
      <c r="H29" s="134"/>
      <c r="I29" s="129"/>
      <c r="J29" s="132">
        <v>8032.69</v>
      </c>
    </row>
    <row r="30" spans="1:13" x14ac:dyDescent="0.2">
      <c r="A30" s="135">
        <v>40</v>
      </c>
      <c r="B30" s="136" t="s">
        <v>184</v>
      </c>
      <c r="C30" s="200" t="s">
        <v>139</v>
      </c>
      <c r="D30" s="129">
        <v>80000</v>
      </c>
      <c r="E30" s="130">
        <v>80000</v>
      </c>
      <c r="F30" s="131">
        <v>0</v>
      </c>
      <c r="G30" s="129">
        <v>0</v>
      </c>
      <c r="H30" s="129"/>
      <c r="I30" s="129"/>
      <c r="J30" s="132">
        <v>0</v>
      </c>
    </row>
    <row r="31" spans="1:13" x14ac:dyDescent="0.2">
      <c r="A31" s="135"/>
      <c r="B31" s="136"/>
      <c r="C31" s="129"/>
      <c r="D31" s="129"/>
      <c r="E31" s="130"/>
      <c r="F31" s="129"/>
      <c r="G31" s="131"/>
      <c r="H31" s="129"/>
      <c r="I31" s="129"/>
      <c r="J31" s="132"/>
    </row>
    <row r="32" spans="1:13" x14ac:dyDescent="0.2">
      <c r="A32" s="135"/>
      <c r="B32" s="136"/>
      <c r="C32" s="129"/>
      <c r="D32" s="129"/>
      <c r="E32" s="137"/>
      <c r="F32" s="129"/>
      <c r="G32" s="131"/>
      <c r="H32" s="129"/>
      <c r="I32" s="129"/>
      <c r="J32" s="132"/>
    </row>
    <row r="33" spans="1:10" x14ac:dyDescent="0.2">
      <c r="A33" s="135"/>
      <c r="B33" s="136"/>
      <c r="C33" s="129"/>
      <c r="D33" s="129"/>
      <c r="E33" s="137"/>
      <c r="F33" s="129"/>
      <c r="G33" s="131"/>
      <c r="H33" s="129"/>
      <c r="I33" s="129"/>
      <c r="J33" s="132"/>
    </row>
    <row r="34" spans="1:10" x14ac:dyDescent="0.2">
      <c r="A34" s="135"/>
      <c r="B34" s="136"/>
      <c r="C34" s="129"/>
      <c r="D34" s="129"/>
      <c r="E34" s="137"/>
      <c r="F34" s="129"/>
      <c r="G34" s="131"/>
      <c r="H34" s="129"/>
      <c r="I34" s="129"/>
      <c r="J34" s="132"/>
    </row>
    <row r="35" spans="1:10" x14ac:dyDescent="0.2">
      <c r="A35" s="135"/>
      <c r="B35" s="136"/>
      <c r="C35" s="129"/>
      <c r="D35" s="129"/>
      <c r="E35" s="137"/>
      <c r="F35" s="129"/>
      <c r="G35" s="131"/>
      <c r="H35" s="129"/>
      <c r="I35" s="129"/>
      <c r="J35" s="132"/>
    </row>
    <row r="36" spans="1:10" x14ac:dyDescent="0.2">
      <c r="A36" s="135"/>
      <c r="B36" s="136"/>
      <c r="C36" s="129"/>
      <c r="D36" s="129"/>
      <c r="E36" s="137"/>
      <c r="F36" s="129"/>
      <c r="G36" s="131"/>
      <c r="H36" s="129"/>
      <c r="I36" s="129"/>
      <c r="J36" s="132"/>
    </row>
    <row r="37" spans="1:10" x14ac:dyDescent="0.2">
      <c r="A37" s="135"/>
      <c r="B37" s="136"/>
      <c r="C37" s="129"/>
      <c r="D37" s="129"/>
      <c r="E37" s="137"/>
      <c r="F37" s="129"/>
      <c r="G37" s="131"/>
      <c r="H37" s="129"/>
      <c r="I37" s="129"/>
      <c r="J37" s="132"/>
    </row>
    <row r="38" spans="1:10" x14ac:dyDescent="0.2">
      <c r="A38" s="135"/>
      <c r="B38" s="136"/>
      <c r="C38" s="129"/>
      <c r="D38" s="129"/>
      <c r="E38" s="137"/>
      <c r="F38" s="129"/>
      <c r="G38" s="131"/>
      <c r="H38" s="129"/>
      <c r="I38" s="129"/>
      <c r="J38" s="132"/>
    </row>
    <row r="39" spans="1:10" x14ac:dyDescent="0.2">
      <c r="A39" s="135"/>
      <c r="B39" s="136"/>
      <c r="C39" s="129"/>
      <c r="D39" s="129"/>
      <c r="E39" s="137"/>
      <c r="F39" s="129"/>
      <c r="G39" s="131"/>
      <c r="H39" s="129"/>
      <c r="I39" s="129"/>
      <c r="J39" s="132"/>
    </row>
    <row r="40" spans="1:10" x14ac:dyDescent="0.2">
      <c r="A40" s="138"/>
      <c r="B40" s="111"/>
      <c r="C40" s="134"/>
      <c r="D40" s="134"/>
      <c r="E40" s="113"/>
      <c r="F40" s="134"/>
      <c r="G40" s="139"/>
      <c r="H40" s="134"/>
      <c r="I40" s="134"/>
      <c r="J40" s="140"/>
    </row>
    <row r="41" spans="1:10" ht="15.75" thickBot="1" x14ac:dyDescent="0.25">
      <c r="A41" s="141"/>
      <c r="B41" s="142"/>
      <c r="C41" s="143"/>
      <c r="D41" s="143"/>
      <c r="E41" s="144"/>
      <c r="F41" s="143"/>
      <c r="G41" s="145"/>
      <c r="H41" s="146"/>
      <c r="I41" s="146"/>
      <c r="J41" s="147"/>
    </row>
    <row r="42" spans="1:10" ht="15.75" thickBot="1" x14ac:dyDescent="0.25">
      <c r="A42" s="148"/>
      <c r="B42" s="149" t="s">
        <v>105</v>
      </c>
      <c r="C42" s="150"/>
      <c r="D42" s="150">
        <f>SUM(D27:D41)</f>
        <v>230000</v>
      </c>
      <c r="E42" s="150">
        <f>SUM(E27:E41)</f>
        <v>154057.234</v>
      </c>
      <c r="F42" s="150">
        <f>SUM(F27:F41)</f>
        <v>75942.766000000003</v>
      </c>
      <c r="G42" s="150">
        <f>SUM(G27:G41)</f>
        <v>61682.2</v>
      </c>
      <c r="H42" s="150"/>
      <c r="I42" s="150">
        <f>SUM(I27:I41)</f>
        <v>4782.62</v>
      </c>
      <c r="J42" s="150">
        <f>SUM(J27:J41)</f>
        <v>14260.565999999999</v>
      </c>
    </row>
    <row r="43" spans="1:10" ht="7.9" customHeight="1" thickBot="1" x14ac:dyDescent="0.25"/>
    <row r="44" spans="1:10" ht="15.75" thickBot="1" x14ac:dyDescent="0.25">
      <c r="D44" s="151"/>
      <c r="E44" s="151"/>
      <c r="I44" s="110" t="s">
        <v>26</v>
      </c>
      <c r="J44" s="152">
        <f>J42</f>
        <v>14260.565999999999</v>
      </c>
    </row>
    <row r="45" spans="1:10" s="267" customFormat="1" x14ac:dyDescent="0.2">
      <c r="D45" s="151"/>
      <c r="E45" s="151"/>
      <c r="I45" s="110"/>
      <c r="J45" s="270"/>
    </row>
    <row r="46" spans="1:10" s="267" customFormat="1" x14ac:dyDescent="0.2">
      <c r="D46" s="151"/>
      <c r="E46" s="151"/>
      <c r="I46" s="110"/>
      <c r="J46" s="270"/>
    </row>
    <row r="47" spans="1:10" ht="33" customHeight="1" thickBot="1" x14ac:dyDescent="0.25">
      <c r="A47" s="112" t="s">
        <v>28</v>
      </c>
      <c r="B47" s="267"/>
      <c r="C47" s="267"/>
      <c r="D47" s="367" t="s">
        <v>183</v>
      </c>
      <c r="E47" s="367"/>
      <c r="F47" s="367"/>
      <c r="G47" s="267"/>
      <c r="H47" s="265" t="s">
        <v>70</v>
      </c>
      <c r="I47" s="160"/>
      <c r="J47" s="161"/>
    </row>
    <row r="48" spans="1:10" x14ac:dyDescent="0.2">
      <c r="A48" s="153" t="s">
        <v>29</v>
      </c>
      <c r="B48" s="154">
        <v>230000</v>
      </c>
      <c r="C48" s="267"/>
      <c r="D48" s="328" t="s">
        <v>61</v>
      </c>
      <c r="E48" s="368"/>
      <c r="F48" s="154">
        <v>230000</v>
      </c>
      <c r="G48" s="267"/>
      <c r="H48" s="162" t="s">
        <v>60</v>
      </c>
      <c r="I48" s="330" t="s">
        <v>89</v>
      </c>
      <c r="J48" s="331"/>
    </row>
    <row r="49" spans="1:10" ht="16.5" customHeight="1" x14ac:dyDescent="0.2">
      <c r="A49" s="155" t="s">
        <v>57</v>
      </c>
      <c r="B49" s="156">
        <v>61682.2</v>
      </c>
      <c r="C49" s="267"/>
      <c r="D49" s="332" t="s">
        <v>35</v>
      </c>
      <c r="E49" s="333"/>
      <c r="F49" s="156"/>
      <c r="G49" s="159"/>
      <c r="H49" s="339" t="s">
        <v>62</v>
      </c>
      <c r="I49" s="334"/>
      <c r="J49" s="335"/>
    </row>
    <row r="50" spans="1:10" ht="16.5" customHeight="1" x14ac:dyDescent="0.2">
      <c r="A50" s="155" t="s">
        <v>58</v>
      </c>
      <c r="B50" s="156">
        <f>B49+J44</f>
        <v>75942.766000000003</v>
      </c>
      <c r="C50" s="267"/>
      <c r="D50" s="332" t="s">
        <v>36</v>
      </c>
      <c r="E50" s="333"/>
      <c r="F50" s="156"/>
      <c r="G50" s="159"/>
      <c r="H50" s="340"/>
      <c r="I50" s="336"/>
      <c r="J50" s="337"/>
    </row>
    <row r="51" spans="1:10" ht="15.75" thickBot="1" x14ac:dyDescent="0.25">
      <c r="A51" s="157" t="s">
        <v>59</v>
      </c>
      <c r="B51" s="158">
        <f>B50/B48</f>
        <v>0.33018593913043481</v>
      </c>
      <c r="C51" s="267"/>
      <c r="D51" s="341" t="s">
        <v>29</v>
      </c>
      <c r="E51" s="398"/>
      <c r="F51" s="281">
        <f>SUM(F48:F50)</f>
        <v>230000</v>
      </c>
      <c r="G51" s="159"/>
      <c r="H51" s="163" t="s">
        <v>63</v>
      </c>
      <c r="I51" s="343"/>
      <c r="J51" s="344"/>
    </row>
    <row r="52" spans="1:10" ht="15.75" thickBot="1" x14ac:dyDescent="0.25">
      <c r="A52" s="267"/>
      <c r="B52" s="160"/>
      <c r="C52" s="161"/>
      <c r="D52" s="161"/>
      <c r="E52" s="151"/>
      <c r="F52" s="151"/>
      <c r="G52" s="267"/>
      <c r="H52" s="164" t="s">
        <v>64</v>
      </c>
      <c r="I52" s="345"/>
      <c r="J52" s="346"/>
    </row>
    <row r="53" spans="1:10" ht="18.600000000000001" customHeight="1" thickBot="1" x14ac:dyDescent="0.25">
      <c r="C53" s="107"/>
    </row>
    <row r="54" spans="1:10" ht="27" customHeight="1" x14ac:dyDescent="0.2">
      <c r="A54" s="165" t="s">
        <v>163</v>
      </c>
      <c r="B54" s="166"/>
      <c r="C54" s="166"/>
      <c r="D54" s="167"/>
      <c r="E54" s="168" t="s">
        <v>109</v>
      </c>
      <c r="F54" s="243"/>
      <c r="G54" s="243"/>
      <c r="H54" s="243"/>
      <c r="I54" s="169"/>
    </row>
    <row r="55" spans="1:10" x14ac:dyDescent="0.2">
      <c r="A55" s="401" t="s">
        <v>22</v>
      </c>
      <c r="B55" s="402"/>
      <c r="C55" s="402"/>
      <c r="D55" s="403"/>
      <c r="E55" s="297" t="s">
        <v>32</v>
      </c>
      <c r="F55" s="294"/>
      <c r="G55" s="404"/>
      <c r="H55" s="404"/>
      <c r="I55" s="170"/>
    </row>
    <row r="56" spans="1:10" ht="30.75" customHeight="1" x14ac:dyDescent="0.2">
      <c r="A56" s="390" t="s">
        <v>16</v>
      </c>
      <c r="B56" s="384"/>
      <c r="C56" s="385"/>
      <c r="D56" s="234"/>
      <c r="E56" s="392" t="s">
        <v>18</v>
      </c>
      <c r="F56" s="393"/>
      <c r="G56" s="388"/>
      <c r="H56" s="389"/>
      <c r="I56" s="170"/>
    </row>
    <row r="57" spans="1:10" x14ac:dyDescent="0.2">
      <c r="A57" s="391"/>
      <c r="B57" s="386"/>
      <c r="C57" s="387"/>
      <c r="D57" s="172"/>
      <c r="E57" s="394"/>
      <c r="F57" s="393"/>
      <c r="G57" s="388"/>
      <c r="H57" s="389"/>
      <c r="I57" s="170"/>
    </row>
    <row r="58" spans="1:10" x14ac:dyDescent="0.2">
      <c r="A58" s="174" t="s">
        <v>15</v>
      </c>
      <c r="B58" s="397" t="s">
        <v>116</v>
      </c>
      <c r="C58" s="397"/>
      <c r="D58" s="172"/>
      <c r="E58" s="173" t="s">
        <v>15</v>
      </c>
      <c r="F58" s="161"/>
      <c r="G58" s="396"/>
      <c r="H58" s="396"/>
      <c r="I58" s="170"/>
    </row>
    <row r="59" spans="1:10" x14ac:dyDescent="0.2">
      <c r="A59" s="171" t="s">
        <v>17</v>
      </c>
      <c r="B59" s="395">
        <v>44410</v>
      </c>
      <c r="C59" s="395"/>
      <c r="D59" s="172"/>
      <c r="E59" s="173" t="s">
        <v>17</v>
      </c>
      <c r="F59" s="161"/>
      <c r="G59" s="396"/>
      <c r="H59" s="396"/>
      <c r="I59" s="170"/>
    </row>
    <row r="60" spans="1:10" ht="15.75" thickBot="1" x14ac:dyDescent="0.25">
      <c r="A60" s="399" t="s">
        <v>141</v>
      </c>
      <c r="B60" s="299"/>
      <c r="C60" s="249" t="s">
        <v>51</v>
      </c>
      <c r="D60" s="248"/>
      <c r="E60" s="176" t="s">
        <v>142</v>
      </c>
      <c r="F60" s="175"/>
      <c r="G60" s="175"/>
      <c r="H60" s="175"/>
      <c r="I60" s="177"/>
    </row>
    <row r="61" spans="1:10" ht="15.75" thickBot="1" x14ac:dyDescent="0.25">
      <c r="A61" s="175"/>
      <c r="B61" s="175"/>
      <c r="C61" s="175"/>
      <c r="D61" s="175"/>
      <c r="E61" s="175"/>
      <c r="F61" s="175"/>
      <c r="G61" s="175"/>
      <c r="H61" s="175"/>
      <c r="I61" s="175"/>
    </row>
    <row r="62" spans="1:10" s="267" customFormat="1" ht="30.75" customHeight="1" x14ac:dyDescent="0.2">
      <c r="A62" s="400" t="s">
        <v>186</v>
      </c>
      <c r="B62" s="400"/>
      <c r="C62" s="400"/>
      <c r="D62" s="400"/>
      <c r="E62" s="400"/>
      <c r="F62" s="400"/>
      <c r="G62" s="400"/>
      <c r="H62" s="400"/>
      <c r="I62" s="400"/>
      <c r="J62" s="112"/>
    </row>
    <row r="63" spans="1:10" x14ac:dyDescent="0.2">
      <c r="A63" s="112" t="s">
        <v>23</v>
      </c>
    </row>
    <row r="65" spans="1:10" ht="15.75" thickBot="1" x14ac:dyDescent="0.25">
      <c r="A65" s="225" t="s">
        <v>175</v>
      </c>
    </row>
    <row r="66" spans="1:10" ht="30.75" thickBot="1" x14ac:dyDescent="0.25">
      <c r="A66" s="123" t="s">
        <v>174</v>
      </c>
      <c r="B66" s="124" t="s">
        <v>78</v>
      </c>
      <c r="C66" s="124" t="s">
        <v>82</v>
      </c>
      <c r="D66" s="124" t="s">
        <v>83</v>
      </c>
      <c r="E66" s="240" t="s">
        <v>84</v>
      </c>
      <c r="F66" s="124" t="s">
        <v>85</v>
      </c>
      <c r="G66" s="239" t="s">
        <v>86</v>
      </c>
      <c r="H66" s="124" t="s">
        <v>87</v>
      </c>
      <c r="I66" s="125" t="s">
        <v>88</v>
      </c>
    </row>
    <row r="67" spans="1:10" ht="15.75" thickTop="1" x14ac:dyDescent="0.2">
      <c r="A67" s="283">
        <f>A27</f>
        <v>10</v>
      </c>
      <c r="B67" s="284" t="str">
        <f>C27</f>
        <v>48569.3.1</v>
      </c>
      <c r="C67" s="129">
        <v>450</v>
      </c>
      <c r="D67" s="129">
        <v>814.5</v>
      </c>
      <c r="E67" s="130">
        <f>(C67+D67)*0.09</f>
        <v>113.80499999999999</v>
      </c>
      <c r="F67" s="129">
        <v>16.95</v>
      </c>
      <c r="G67" s="131">
        <v>0</v>
      </c>
      <c r="H67" s="129">
        <v>50</v>
      </c>
      <c r="I67" s="244">
        <f>SUM(C67:H67)</f>
        <v>1445.2550000000001</v>
      </c>
    </row>
    <row r="68" spans="1:10" x14ac:dyDescent="0.2">
      <c r="A68" s="283">
        <v>20</v>
      </c>
      <c r="B68" s="284" t="s">
        <v>139</v>
      </c>
      <c r="C68" s="129">
        <v>1246.4000000000001</v>
      </c>
      <c r="D68" s="129">
        <v>2142.4369600000005</v>
      </c>
      <c r="E68" s="130">
        <v>304.99532640000001</v>
      </c>
      <c r="F68" s="129">
        <v>38.785239007200012</v>
      </c>
      <c r="G68" s="131">
        <v>0</v>
      </c>
      <c r="H68" s="129">
        <v>1050</v>
      </c>
      <c r="I68" s="245">
        <v>4782.6175254072004</v>
      </c>
    </row>
    <row r="69" spans="1:10" x14ac:dyDescent="0.2">
      <c r="A69" s="283">
        <v>30</v>
      </c>
      <c r="B69" s="284" t="s">
        <v>139</v>
      </c>
      <c r="C69" s="129">
        <v>2503.35</v>
      </c>
      <c r="D69" s="129">
        <v>4303.008315</v>
      </c>
      <c r="E69" s="130">
        <v>612.57224834999988</v>
      </c>
      <c r="F69" s="129">
        <v>91.252845929204994</v>
      </c>
      <c r="G69" s="131">
        <v>200</v>
      </c>
      <c r="H69" s="129">
        <v>322.51</v>
      </c>
      <c r="I69" s="245">
        <v>8032.6934092792044</v>
      </c>
    </row>
    <row r="70" spans="1:10" x14ac:dyDescent="0.2">
      <c r="A70" s="283">
        <v>40</v>
      </c>
      <c r="B70" s="284" t="s">
        <v>139</v>
      </c>
      <c r="C70" s="129">
        <v>0</v>
      </c>
      <c r="D70" s="129">
        <v>0</v>
      </c>
      <c r="E70" s="130">
        <v>0</v>
      </c>
      <c r="F70" s="129">
        <v>0</v>
      </c>
      <c r="G70" s="131">
        <v>0</v>
      </c>
      <c r="H70" s="129">
        <v>0</v>
      </c>
      <c r="I70" s="245">
        <v>0</v>
      </c>
    </row>
    <row r="71" spans="1:10" x14ac:dyDescent="0.2">
      <c r="A71" s="283">
        <f t="shared" ref="A71:A75" si="0">A31</f>
        <v>0</v>
      </c>
      <c r="B71" s="284">
        <f t="shared" ref="B71:B75" si="1">C31</f>
        <v>0</v>
      </c>
      <c r="C71" s="129"/>
      <c r="D71" s="129"/>
      <c r="E71" s="130"/>
      <c r="F71" s="129"/>
      <c r="G71" s="131"/>
      <c r="H71" s="129"/>
      <c r="I71" s="245"/>
    </row>
    <row r="72" spans="1:10" x14ac:dyDescent="0.2">
      <c r="A72" s="283">
        <f t="shared" si="0"/>
        <v>0</v>
      </c>
      <c r="B72" s="284">
        <f t="shared" si="1"/>
        <v>0</v>
      </c>
      <c r="C72" s="129"/>
      <c r="D72" s="129"/>
      <c r="E72" s="130"/>
      <c r="F72" s="129"/>
      <c r="G72" s="131"/>
      <c r="H72" s="129"/>
      <c r="I72" s="245"/>
    </row>
    <row r="73" spans="1:10" x14ac:dyDescent="0.2">
      <c r="A73" s="283">
        <f t="shared" si="0"/>
        <v>0</v>
      </c>
      <c r="B73" s="284">
        <f t="shared" si="1"/>
        <v>0</v>
      </c>
      <c r="C73" s="129"/>
      <c r="D73" s="129"/>
      <c r="E73" s="130"/>
      <c r="F73" s="129"/>
      <c r="G73" s="131"/>
      <c r="H73" s="129"/>
      <c r="I73" s="245"/>
    </row>
    <row r="74" spans="1:10" x14ac:dyDescent="0.2">
      <c r="A74" s="283">
        <f t="shared" si="0"/>
        <v>0</v>
      </c>
      <c r="B74" s="284">
        <f t="shared" si="1"/>
        <v>0</v>
      </c>
      <c r="C74" s="129"/>
      <c r="D74" s="129"/>
      <c r="E74" s="130"/>
      <c r="F74" s="129"/>
      <c r="G74" s="131"/>
      <c r="H74" s="129"/>
      <c r="I74" s="245"/>
    </row>
    <row r="75" spans="1:10" ht="15.75" thickBot="1" x14ac:dyDescent="0.25">
      <c r="A75" s="283">
        <f t="shared" si="0"/>
        <v>0</v>
      </c>
      <c r="B75" s="284">
        <f t="shared" si="1"/>
        <v>0</v>
      </c>
      <c r="C75" s="129"/>
      <c r="D75" s="129"/>
      <c r="E75" s="130"/>
      <c r="F75" s="129"/>
      <c r="G75" s="131"/>
      <c r="H75" s="129"/>
      <c r="I75" s="245"/>
    </row>
    <row r="76" spans="1:10" ht="15.75" thickBot="1" x14ac:dyDescent="0.25">
      <c r="A76" s="148"/>
      <c r="B76" s="149" t="s">
        <v>25</v>
      </c>
      <c r="C76" s="150">
        <f t="shared" ref="C76:I76" si="2">SUM(C67:C75)</f>
        <v>4199.75</v>
      </c>
      <c r="D76" s="150">
        <f t="shared" si="2"/>
        <v>7259.945275</v>
      </c>
      <c r="E76" s="150">
        <f t="shared" si="2"/>
        <v>1031.3725747499998</v>
      </c>
      <c r="F76" s="201">
        <f t="shared" si="2"/>
        <v>146.98808493640502</v>
      </c>
      <c r="G76" s="150">
        <f t="shared" si="2"/>
        <v>200</v>
      </c>
      <c r="H76" s="150">
        <f t="shared" si="2"/>
        <v>1422.51</v>
      </c>
      <c r="I76" s="150">
        <f t="shared" si="2"/>
        <v>14260.565934686405</v>
      </c>
    </row>
    <row r="79" spans="1:10" x14ac:dyDescent="0.2">
      <c r="I79" s="290" t="s">
        <v>192</v>
      </c>
      <c r="J79" s="290"/>
    </row>
  </sheetData>
  <mergeCells count="48">
    <mergeCell ref="D51:E51"/>
    <mergeCell ref="I51:J51"/>
    <mergeCell ref="I52:J52"/>
    <mergeCell ref="A60:B60"/>
    <mergeCell ref="A62:I62"/>
    <mergeCell ref="A55:D55"/>
    <mergeCell ref="E55:F55"/>
    <mergeCell ref="G55:H55"/>
    <mergeCell ref="I79:J79"/>
    <mergeCell ref="B56:C57"/>
    <mergeCell ref="G56:H57"/>
    <mergeCell ref="A56:A57"/>
    <mergeCell ref="E56:F57"/>
    <mergeCell ref="B59:C59"/>
    <mergeCell ref="G59:H59"/>
    <mergeCell ref="B58:C58"/>
    <mergeCell ref="G58:H58"/>
    <mergeCell ref="C17:E17"/>
    <mergeCell ref="H17:J17"/>
    <mergeCell ref="C18:E18"/>
    <mergeCell ref="F18:G19"/>
    <mergeCell ref="H18:J19"/>
    <mergeCell ref="C19:E19"/>
    <mergeCell ref="D47:F47"/>
    <mergeCell ref="D48:E48"/>
    <mergeCell ref="I48:J48"/>
    <mergeCell ref="D49:E49"/>
    <mergeCell ref="I49:J50"/>
    <mergeCell ref="D50:E50"/>
    <mergeCell ref="H49:H50"/>
    <mergeCell ref="C10:E10"/>
    <mergeCell ref="H10:J10"/>
    <mergeCell ref="A11:B11"/>
    <mergeCell ref="C11:E11"/>
    <mergeCell ref="F11:G11"/>
    <mergeCell ref="H11:J11"/>
    <mergeCell ref="C12:E12"/>
    <mergeCell ref="C13:E13"/>
    <mergeCell ref="H14:J14"/>
    <mergeCell ref="H15:J15"/>
    <mergeCell ref="H16:J16"/>
    <mergeCell ref="C16:D16"/>
    <mergeCell ref="J1:J2"/>
    <mergeCell ref="A3:I3"/>
    <mergeCell ref="A4:I4"/>
    <mergeCell ref="C9:E9"/>
    <mergeCell ref="H9:J9"/>
    <mergeCell ref="A5:F5"/>
  </mergeCells>
  <dataValidations count="3">
    <dataValidation type="list" allowBlank="1" showInputMessage="1" showErrorMessage="1" sqref="B16" xr:uid="{87E64CF4-BC67-4CB3-A7D6-6CBE15D88637}">
      <formula1>$N$13:$N$14</formula1>
    </dataValidation>
    <dataValidation type="list" allowBlank="1" showInputMessage="1" showErrorMessage="1" sqref="E16" xr:uid="{E95C470B-08C1-45E0-89C5-B3C1F978B71B}">
      <formula1>$N$10:$N$11</formula1>
    </dataValidation>
    <dataValidation type="list" allowBlank="1" showInputMessage="1" showErrorMessage="1" sqref="C60" xr:uid="{8CD13651-47F1-4383-82B4-9552225859DB}">
      <formula1>$N$12:$N$13</formula1>
    </dataValidation>
  </dataValidations>
  <pageMargins left="0.7" right="0.7" top="0.75" bottom="0.75" header="0.3" footer="0.3"/>
  <pageSetup scale="49" orientation="portrait" r:id="rId1"/>
  <ignoredErrors>
    <ignoredError sqref="J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8017-4AC5-4464-82AC-3045DF817BEA}">
  <sheetPr codeName="Sheet3">
    <pageSetUpPr fitToPage="1"/>
  </sheetPr>
  <dimension ref="A1:R31"/>
  <sheetViews>
    <sheetView zoomScaleNormal="100" zoomScaleSheetLayoutView="100" workbookViewId="0"/>
  </sheetViews>
  <sheetFormatPr defaultRowHeight="15" x14ac:dyDescent="0.2"/>
  <cols>
    <col min="1" max="1" width="17.62109375" style="11" customWidth="1"/>
    <col min="2" max="2" width="19.50390625" style="11" customWidth="1"/>
    <col min="3" max="4" width="9.68359375" style="11" customWidth="1"/>
    <col min="5" max="5" width="13.5859375" style="11" customWidth="1"/>
    <col min="6" max="6" width="13.71875" style="11" customWidth="1"/>
    <col min="7" max="7" width="20.58203125" style="11" customWidth="1"/>
    <col min="8" max="8" width="15.73828125" style="11" customWidth="1"/>
    <col min="9" max="9" width="14.9296875" style="11" customWidth="1"/>
    <col min="10" max="10" width="16.140625" style="11" customWidth="1"/>
    <col min="11" max="11" width="11.56640625" style="11" customWidth="1"/>
    <col min="12" max="12" width="9.14453125" style="11"/>
    <col min="13" max="14" width="0" style="11" hidden="1" customWidth="1"/>
    <col min="15" max="15" width="0" hidden="1" customWidth="1"/>
    <col min="18" max="18" width="0" hidden="1" customWidth="1"/>
  </cols>
  <sheetData>
    <row r="1" spans="1:18" s="24" customFormat="1" ht="18.75" x14ac:dyDescent="0.25">
      <c r="A1" s="28" t="s">
        <v>71</v>
      </c>
      <c r="B1" s="29"/>
      <c r="C1" s="29"/>
      <c r="D1" s="11"/>
      <c r="E1" s="11"/>
      <c r="F1" s="11"/>
      <c r="G1" s="11"/>
      <c r="H1" s="11"/>
      <c r="I1" s="11"/>
      <c r="J1" s="11"/>
      <c r="K1" s="11"/>
      <c r="L1" s="11"/>
      <c r="M1" s="11"/>
      <c r="N1" s="11"/>
    </row>
    <row r="2" spans="1:18" ht="17.45" customHeight="1" x14ac:dyDescent="0.3">
      <c r="A2" s="358" t="s">
        <v>181</v>
      </c>
      <c r="B2" s="358"/>
      <c r="C2" s="358"/>
      <c r="D2" s="358"/>
      <c r="E2" s="358"/>
      <c r="F2" s="358"/>
      <c r="G2" s="229"/>
      <c r="H2" s="110" t="s">
        <v>162</v>
      </c>
      <c r="I2" s="419" t="str">
        <f>'Cost Plus Form'!J5</f>
        <v/>
      </c>
      <c r="J2" s="420"/>
    </row>
    <row r="3" spans="1:18" ht="17.45" customHeight="1" x14ac:dyDescent="0.25">
      <c r="A3" s="33"/>
      <c r="B3" s="226"/>
      <c r="C3" s="34"/>
      <c r="D3" s="34"/>
      <c r="E3" s="226"/>
      <c r="F3" s="226"/>
      <c r="G3" s="34"/>
      <c r="H3" s="34" t="s">
        <v>20</v>
      </c>
      <c r="I3" s="419" t="str">
        <f>'Cost Plus Form'!J6</f>
        <v/>
      </c>
      <c r="J3" s="420"/>
    </row>
    <row r="4" spans="1:18" ht="17.45" customHeight="1" x14ac:dyDescent="0.25">
      <c r="A4" s="33"/>
      <c r="B4" s="226"/>
      <c r="C4" s="34"/>
      <c r="D4" s="34"/>
      <c r="E4" s="226"/>
      <c r="F4" s="226"/>
      <c r="G4" s="34"/>
      <c r="H4" s="34" t="s">
        <v>24</v>
      </c>
      <c r="I4" s="419" t="str">
        <f>'Cost Plus Form'!J7</f>
        <v/>
      </c>
      <c r="J4" s="420"/>
    </row>
    <row r="5" spans="1:18" x14ac:dyDescent="0.2">
      <c r="A5" s="15" t="s">
        <v>9</v>
      </c>
      <c r="B5" s="29"/>
      <c r="C5" s="29"/>
    </row>
    <row r="6" spans="1:18" ht="15.75" customHeight="1" x14ac:dyDescent="0.2">
      <c r="A6" s="19" t="s">
        <v>1</v>
      </c>
      <c r="B6" s="20"/>
      <c r="C6" s="405" t="str">
        <f>'Cost Plus Form'!C9</f>
        <v/>
      </c>
      <c r="D6" s="406"/>
      <c r="E6" s="407"/>
      <c r="F6" s="19" t="s">
        <v>3</v>
      </c>
      <c r="G6" s="22"/>
      <c r="H6" s="405" t="str">
        <f>'Cost Plus Form'!H9</f>
        <v/>
      </c>
      <c r="I6" s="406"/>
      <c r="J6" s="407"/>
    </row>
    <row r="7" spans="1:18" ht="31.9" customHeight="1" x14ac:dyDescent="0.2">
      <c r="A7" s="37" t="s">
        <v>2</v>
      </c>
      <c r="B7" s="38"/>
      <c r="C7" s="405" t="str">
        <f>'Cost Plus Form'!C10</f>
        <v/>
      </c>
      <c r="D7" s="406"/>
      <c r="E7" s="407"/>
      <c r="F7" s="39" t="s">
        <v>4</v>
      </c>
      <c r="G7" s="40"/>
      <c r="H7" s="405" t="str">
        <f>'Cost Plus Form'!H10</f>
        <v/>
      </c>
      <c r="I7" s="406"/>
      <c r="J7" s="407"/>
      <c r="M7" s="89" t="str">
        <f>A2 &amp; ""</f>
        <v>Sub Pay Form</v>
      </c>
    </row>
    <row r="8" spans="1:18" ht="46.15" customHeight="1" x14ac:dyDescent="0.2">
      <c r="A8" s="322" t="s">
        <v>5</v>
      </c>
      <c r="B8" s="323"/>
      <c r="C8" s="405" t="str">
        <f>'Cost Plus Form'!C11</f>
        <v/>
      </c>
      <c r="D8" s="406"/>
      <c r="E8" s="407"/>
      <c r="F8" s="417" t="s">
        <v>6</v>
      </c>
      <c r="G8" s="418"/>
      <c r="H8" s="405" t="str">
        <f>'Cost Plus Form'!H11</f>
        <v/>
      </c>
      <c r="I8" s="406"/>
      <c r="J8" s="407"/>
    </row>
    <row r="9" spans="1:18" s="13" customFormat="1" x14ac:dyDescent="0.2">
      <c r="A9" s="19" t="s">
        <v>19</v>
      </c>
      <c r="B9" s="20"/>
      <c r="C9" s="408" t="str">
        <f>'Cost Plus Form'!C12</f>
        <v/>
      </c>
      <c r="D9" s="409"/>
      <c r="E9" s="410"/>
      <c r="F9" s="11"/>
      <c r="G9" s="11"/>
      <c r="H9" s="11"/>
      <c r="I9" s="11"/>
      <c r="J9" s="11"/>
      <c r="K9" s="11"/>
      <c r="L9" s="11"/>
      <c r="M9" s="11"/>
      <c r="N9" s="90"/>
    </row>
    <row r="10" spans="1:18" s="13" customFormat="1" ht="18.75" customHeight="1" x14ac:dyDescent="0.2">
      <c r="A10" s="42" t="s">
        <v>11</v>
      </c>
      <c r="B10" s="43"/>
      <c r="C10" s="408" t="str">
        <f>'Cost Plus Form'!C13</f>
        <v/>
      </c>
      <c r="D10" s="409"/>
      <c r="E10" s="410"/>
      <c r="F10" s="15" t="s">
        <v>30</v>
      </c>
      <c r="G10" s="29"/>
      <c r="H10" s="29"/>
      <c r="I10" s="29"/>
      <c r="J10" s="11"/>
      <c r="K10" s="11"/>
      <c r="L10" s="11"/>
      <c r="M10" s="11"/>
      <c r="N10" s="90"/>
      <c r="R10" s="14" t="s">
        <v>51</v>
      </c>
    </row>
    <row r="11" spans="1:18" ht="17.25" customHeight="1" x14ac:dyDescent="0.2">
      <c r="F11" s="19" t="s">
        <v>67</v>
      </c>
      <c r="G11" s="22"/>
      <c r="H11" s="405" t="str">
        <f>'Cost Plus Form'!H14</f>
        <v/>
      </c>
      <c r="I11" s="406"/>
      <c r="J11" s="407"/>
      <c r="R11" s="14" t="s">
        <v>52</v>
      </c>
    </row>
    <row r="12" spans="1:18" x14ac:dyDescent="0.2">
      <c r="A12" s="15" t="s">
        <v>8</v>
      </c>
      <c r="B12" s="29"/>
      <c r="C12" s="29"/>
      <c r="D12" s="29"/>
      <c r="F12" s="19" t="s">
        <v>12</v>
      </c>
      <c r="G12" s="22"/>
      <c r="H12" s="405" t="str">
        <f>'Cost Plus Form'!H15</f>
        <v/>
      </c>
      <c r="I12" s="406"/>
      <c r="J12" s="407"/>
      <c r="N12" s="90" t="s">
        <v>51</v>
      </c>
    </row>
    <row r="13" spans="1:18" x14ac:dyDescent="0.2">
      <c r="A13" s="19" t="s">
        <v>53</v>
      </c>
      <c r="B13" s="44"/>
      <c r="C13" s="414" t="s">
        <v>106</v>
      </c>
      <c r="D13" s="415"/>
      <c r="E13" s="91"/>
      <c r="F13" s="19" t="s">
        <v>21</v>
      </c>
      <c r="G13" s="22"/>
      <c r="H13" s="408" t="str">
        <f>'Cost Plus Form'!H16</f>
        <v/>
      </c>
      <c r="I13" s="409"/>
      <c r="J13" s="410"/>
      <c r="N13" s="90" t="s">
        <v>52</v>
      </c>
    </row>
    <row r="14" spans="1:18" x14ac:dyDescent="0.2">
      <c r="A14" s="19" t="s">
        <v>160</v>
      </c>
      <c r="B14" s="20"/>
      <c r="C14" s="411" t="str">
        <f>'Cost Plus Form'!C17</f>
        <v/>
      </c>
      <c r="D14" s="412"/>
      <c r="E14" s="413"/>
      <c r="F14" s="19" t="s">
        <v>69</v>
      </c>
      <c r="G14" s="22"/>
      <c r="H14" s="408" t="str">
        <f>'Cost Plus Form'!H17</f>
        <v/>
      </c>
      <c r="I14" s="409"/>
      <c r="J14" s="410"/>
    </row>
    <row r="15" spans="1:18" x14ac:dyDescent="0.2">
      <c r="A15" s="19" t="s">
        <v>10</v>
      </c>
      <c r="B15" s="20"/>
      <c r="C15" s="411" t="str">
        <f>'Cost Plus Form'!C18</f>
        <v/>
      </c>
      <c r="D15" s="412"/>
      <c r="E15" s="413"/>
      <c r="F15" s="305" t="s">
        <v>13</v>
      </c>
      <c r="G15" s="306"/>
      <c r="H15" s="424" t="str">
        <f>'Cost Plus Form'!H18</f>
        <v/>
      </c>
      <c r="I15" s="425"/>
      <c r="J15" s="426"/>
    </row>
    <row r="16" spans="1:18" x14ac:dyDescent="0.2">
      <c r="A16" s="42" t="s">
        <v>7</v>
      </c>
      <c r="B16" s="43"/>
      <c r="C16" s="411" t="str">
        <f>'Cost Plus Form'!C19</f>
        <v/>
      </c>
      <c r="D16" s="412"/>
      <c r="E16" s="413"/>
      <c r="F16" s="307"/>
      <c r="G16" s="308"/>
      <c r="H16" s="427"/>
      <c r="I16" s="428"/>
      <c r="J16" s="429"/>
    </row>
    <row r="18" spans="1:14" s="23" customFormat="1" x14ac:dyDescent="0.2">
      <c r="A18" s="422" t="s">
        <v>96</v>
      </c>
      <c r="B18" s="423"/>
      <c r="C18" s="317"/>
      <c r="D18" s="319"/>
      <c r="E18" s="210"/>
      <c r="F18" s="11"/>
      <c r="G18" s="210"/>
      <c r="H18" s="11"/>
      <c r="I18" s="11"/>
      <c r="J18" s="11"/>
      <c r="K18" s="11"/>
      <c r="L18" s="11"/>
      <c r="M18" s="11"/>
      <c r="N18" s="11"/>
    </row>
    <row r="19" spans="1:14" ht="63" customHeight="1" x14ac:dyDescent="0.2">
      <c r="A19" s="285" t="s">
        <v>174</v>
      </c>
      <c r="B19" s="92" t="s">
        <v>90</v>
      </c>
      <c r="C19" s="92" t="s">
        <v>91</v>
      </c>
      <c r="D19" s="92" t="s">
        <v>92</v>
      </c>
      <c r="E19" s="180" t="s">
        <v>164</v>
      </c>
      <c r="F19" s="180" t="s">
        <v>165</v>
      </c>
      <c r="G19" s="92" t="s">
        <v>93</v>
      </c>
      <c r="H19" s="92" t="s">
        <v>94</v>
      </c>
      <c r="I19" s="92" t="s">
        <v>95</v>
      </c>
      <c r="J19" s="92" t="s">
        <v>40</v>
      </c>
    </row>
    <row r="20" spans="1:14" x14ac:dyDescent="0.2">
      <c r="A20" s="54" t="s">
        <v>39</v>
      </c>
      <c r="B20" s="61" t="s">
        <v>37</v>
      </c>
      <c r="C20" s="61" t="s">
        <v>38</v>
      </c>
      <c r="D20" s="61" t="s">
        <v>37</v>
      </c>
      <c r="E20" s="61" t="s">
        <v>37</v>
      </c>
      <c r="F20" s="61" t="s">
        <v>38</v>
      </c>
      <c r="G20" s="61" t="s">
        <v>38</v>
      </c>
      <c r="H20" s="61" t="s">
        <v>38</v>
      </c>
      <c r="I20" s="61" t="s">
        <v>37</v>
      </c>
      <c r="J20" s="183" t="s">
        <v>189</v>
      </c>
    </row>
    <row r="21" spans="1:14" x14ac:dyDescent="0.2">
      <c r="A21" s="61"/>
      <c r="B21" s="61"/>
      <c r="C21" s="61"/>
      <c r="D21" s="61"/>
      <c r="E21" s="61"/>
      <c r="F21" s="61"/>
      <c r="G21" s="288"/>
      <c r="H21" s="288"/>
      <c r="I21" s="61"/>
      <c r="J21" s="183" t="str">
        <f>(H21-G21)&amp;" days"</f>
        <v>0 days</v>
      </c>
    </row>
    <row r="22" spans="1:14" x14ac:dyDescent="0.2">
      <c r="A22" s="61"/>
      <c r="B22" s="61"/>
      <c r="C22" s="61"/>
      <c r="D22" s="61"/>
      <c r="E22" s="61"/>
      <c r="F22" s="61"/>
      <c r="G22" s="61"/>
      <c r="H22" s="61"/>
      <c r="I22" s="61"/>
      <c r="J22" s="183" t="str">
        <f>(H22-G22)&amp;" days"</f>
        <v>0 days</v>
      </c>
    </row>
    <row r="23" spans="1:14" x14ac:dyDescent="0.2">
      <c r="A23" s="61"/>
      <c r="B23" s="61"/>
      <c r="C23" s="61"/>
      <c r="D23" s="61"/>
      <c r="E23" s="61"/>
      <c r="F23" s="61"/>
      <c r="G23" s="61"/>
      <c r="H23" s="61"/>
      <c r="I23" s="61"/>
      <c r="J23" s="183" t="str">
        <f>(H23-G23)&amp;" days"</f>
        <v>0 days</v>
      </c>
    </row>
    <row r="24" spans="1:14" x14ac:dyDescent="0.2">
      <c r="A24" s="61"/>
      <c r="B24" s="61"/>
      <c r="C24" s="61"/>
      <c r="D24" s="61"/>
      <c r="E24" s="61"/>
      <c r="F24" s="61"/>
      <c r="G24" s="61"/>
      <c r="H24" s="61"/>
      <c r="I24" s="61"/>
      <c r="J24" s="183" t="str">
        <f>(H24-G24)&amp;" days"</f>
        <v>0 days</v>
      </c>
    </row>
    <row r="25" spans="1:14" x14ac:dyDescent="0.2">
      <c r="A25" s="16" t="s">
        <v>47</v>
      </c>
    </row>
    <row r="26" spans="1:14" x14ac:dyDescent="0.2">
      <c r="A26" s="416" t="s">
        <v>48</v>
      </c>
      <c r="B26" s="416"/>
      <c r="C26" s="416"/>
      <c r="D26" s="416"/>
      <c r="E26" s="416"/>
      <c r="F26" s="416"/>
      <c r="G26" s="416"/>
    </row>
    <row r="27" spans="1:14" s="233" customFormat="1" ht="17.25" x14ac:dyDescent="0.2">
      <c r="A27" s="421" t="s">
        <v>49</v>
      </c>
      <c r="B27" s="300"/>
      <c r="C27" s="300"/>
      <c r="D27" s="300"/>
      <c r="E27" s="300"/>
      <c r="F27" s="226"/>
      <c r="G27" s="226"/>
      <c r="H27" s="226"/>
      <c r="I27" s="226" t="s">
        <v>107</v>
      </c>
      <c r="J27" s="226"/>
      <c r="K27" s="226"/>
      <c r="L27" s="226"/>
      <c r="M27" s="226"/>
      <c r="N27" s="226"/>
    </row>
    <row r="28" spans="1:14" ht="17.25" x14ac:dyDescent="0.2">
      <c r="A28" s="300"/>
      <c r="B28" s="300"/>
      <c r="C28" s="300"/>
      <c r="D28" s="300"/>
      <c r="E28" s="300"/>
      <c r="I28" s="11" t="s">
        <v>103</v>
      </c>
    </row>
    <row r="29" spans="1:14" ht="17.25" x14ac:dyDescent="0.2">
      <c r="A29" s="416" t="s">
        <v>111</v>
      </c>
      <c r="B29" s="416"/>
      <c r="C29" s="416"/>
      <c r="D29" s="416"/>
      <c r="E29" s="416"/>
      <c r="I29" s="11" t="s">
        <v>104</v>
      </c>
    </row>
    <row r="30" spans="1:14" x14ac:dyDescent="0.2">
      <c r="A30" s="416" t="s">
        <v>50</v>
      </c>
      <c r="B30" s="416"/>
      <c r="C30" s="416"/>
      <c r="D30" s="416"/>
      <c r="E30" s="416"/>
      <c r="F30" s="416"/>
    </row>
    <row r="31" spans="1:14" x14ac:dyDescent="0.2">
      <c r="I31" s="290" t="s">
        <v>190</v>
      </c>
      <c r="J31" s="290"/>
    </row>
  </sheetData>
  <mergeCells count="31">
    <mergeCell ref="I2:J2"/>
    <mergeCell ref="I3:J3"/>
    <mergeCell ref="A27:E28"/>
    <mergeCell ref="A2:F2"/>
    <mergeCell ref="I4:J4"/>
    <mergeCell ref="A18:B18"/>
    <mergeCell ref="H15:J16"/>
    <mergeCell ref="A8:B8"/>
    <mergeCell ref="F15:G16"/>
    <mergeCell ref="A26:G26"/>
    <mergeCell ref="H8:J8"/>
    <mergeCell ref="H11:J11"/>
    <mergeCell ref="H12:J12"/>
    <mergeCell ref="H13:J13"/>
    <mergeCell ref="H14:J14"/>
    <mergeCell ref="I31:J31"/>
    <mergeCell ref="C6:E6"/>
    <mergeCell ref="C7:E7"/>
    <mergeCell ref="C8:E8"/>
    <mergeCell ref="C18:D18"/>
    <mergeCell ref="C9:E9"/>
    <mergeCell ref="C10:E10"/>
    <mergeCell ref="C14:E14"/>
    <mergeCell ref="C15:E15"/>
    <mergeCell ref="C16:E16"/>
    <mergeCell ref="C13:D13"/>
    <mergeCell ref="A30:F30"/>
    <mergeCell ref="H6:J6"/>
    <mergeCell ref="H7:J7"/>
    <mergeCell ref="A29:E29"/>
    <mergeCell ref="F8:G8"/>
  </mergeCells>
  <phoneticPr fontId="15" type="noConversion"/>
  <dataValidations count="2">
    <dataValidation type="list" allowBlank="1" showInputMessage="1" showErrorMessage="1" sqref="E13" xr:uid="{77A78D2D-BB66-4ED8-8E02-10723834F4C2}">
      <formula1>$N$12:$N$13</formula1>
    </dataValidation>
    <dataValidation type="list" allowBlank="1" showInputMessage="1" showErrorMessage="1" sqref="B13" xr:uid="{01E7BA55-2CA1-496E-8830-260C662A4370}">
      <formula1>$R$10:$R$11</formula1>
    </dataValidation>
  </dataValidations>
  <pageMargins left="0.25" right="0.25" top="0.75" bottom="0.75" header="0.3" footer="0.3"/>
  <pageSetup scale="82" fitToHeight="0" orientation="landscape" horizontalDpi="90" verticalDpi="90" r:id="rId1"/>
  <ignoredErrors>
    <ignoredError xmlns:x16r3="http://schemas.microsoft.com/office/spreadsheetml/2018/08/main" sqref="C14:E16" x16r3:misleadingForma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5FB-00E6-44BC-97D9-C1B09BC9966C}">
  <sheetPr>
    <pageSetUpPr fitToPage="1"/>
  </sheetPr>
  <dimension ref="A1:N32"/>
  <sheetViews>
    <sheetView zoomScaleNormal="100" zoomScaleSheetLayoutView="100" workbookViewId="0"/>
  </sheetViews>
  <sheetFormatPr defaultColWidth="9.14453125" defaultRowHeight="15" x14ac:dyDescent="0.2"/>
  <cols>
    <col min="1" max="1" width="17.62109375" style="233" customWidth="1"/>
    <col min="2" max="2" width="19.50390625" style="233" customWidth="1"/>
    <col min="3" max="3" width="12.23828125" style="233" customWidth="1"/>
    <col min="4" max="4" width="11.56640625" style="233" customWidth="1"/>
    <col min="5" max="5" width="13.5859375" style="233" customWidth="1"/>
    <col min="6" max="6" width="13.71875" style="233" customWidth="1"/>
    <col min="7" max="7" width="20.58203125" style="233" customWidth="1"/>
    <col min="8" max="8" width="15.73828125" style="233" customWidth="1"/>
    <col min="9" max="9" width="14.9296875" style="233" customWidth="1"/>
    <col min="10" max="10" width="31.609375" style="233" customWidth="1"/>
    <col min="11" max="11" width="6.05078125" style="233" customWidth="1"/>
    <col min="12" max="13" width="9.14453125" style="233"/>
    <col min="14" max="14" width="0" style="233" hidden="1" customWidth="1"/>
    <col min="15" max="16384" width="9.14453125" style="233"/>
  </cols>
  <sheetData>
    <row r="1" spans="1:14" ht="18.75" x14ac:dyDescent="0.25">
      <c r="A1" s="104" t="s">
        <v>71</v>
      </c>
      <c r="B1" s="225"/>
      <c r="C1" s="225"/>
    </row>
    <row r="2" spans="1:14" ht="21" x14ac:dyDescent="0.3">
      <c r="A2" s="104"/>
      <c r="B2" s="225"/>
      <c r="C2" s="225"/>
      <c r="D2" s="110"/>
      <c r="E2" s="358" t="s">
        <v>182</v>
      </c>
      <c r="F2" s="358"/>
      <c r="G2" s="358"/>
      <c r="I2" s="110" t="s">
        <v>162</v>
      </c>
      <c r="J2" s="252" t="str">
        <f>'Example_Cost Plus'!J5</f>
        <v>0028</v>
      </c>
      <c r="K2" s="260"/>
    </row>
    <row r="3" spans="1:14" ht="17.45" customHeight="1" x14ac:dyDescent="0.25">
      <c r="A3" s="109"/>
      <c r="C3" s="110"/>
      <c r="D3" s="110"/>
      <c r="H3" s="110"/>
      <c r="I3" s="110" t="s">
        <v>20</v>
      </c>
      <c r="J3" s="196">
        <f>'Example_Cost Plus'!J6</f>
        <v>7000056844</v>
      </c>
      <c r="K3" s="259"/>
    </row>
    <row r="4" spans="1:14" ht="17.45" customHeight="1" x14ac:dyDescent="0.25">
      <c r="A4" s="109"/>
      <c r="C4" s="110"/>
      <c r="D4" s="110"/>
      <c r="H4" s="110"/>
      <c r="I4" s="110" t="s">
        <v>24</v>
      </c>
      <c r="J4" s="196">
        <f>'Example_Cost Plus'!J7</f>
        <v>6300091423</v>
      </c>
      <c r="K4" s="259"/>
    </row>
    <row r="5" spans="1:14" ht="17.45" customHeight="1" x14ac:dyDescent="0.25">
      <c r="A5" s="109"/>
      <c r="B5" s="109"/>
      <c r="C5" s="109"/>
      <c r="E5" s="109"/>
      <c r="F5" s="109"/>
      <c r="H5" s="110"/>
      <c r="I5" s="110"/>
      <c r="J5" s="178"/>
    </row>
    <row r="6" spans="1:14" x14ac:dyDescent="0.2">
      <c r="A6" s="112" t="s">
        <v>9</v>
      </c>
      <c r="B6" s="225"/>
      <c r="C6" s="225"/>
    </row>
    <row r="7" spans="1:14" ht="15.75" customHeight="1" x14ac:dyDescent="0.2">
      <c r="A7" s="231" t="s">
        <v>1</v>
      </c>
      <c r="B7" s="242"/>
      <c r="C7" s="355" t="str">
        <f>'Example_Cost Plus'!C9</f>
        <v>ACME, INC</v>
      </c>
      <c r="D7" s="356"/>
      <c r="E7" s="357"/>
      <c r="F7" s="231" t="s">
        <v>3</v>
      </c>
      <c r="G7" s="113"/>
      <c r="H7" s="355" t="str">
        <f>'Example_Cost Plus'!H9</f>
        <v xml:space="preserve"> R. Runner, NCDOT Division 15</v>
      </c>
      <c r="I7" s="356"/>
      <c r="J7" s="357"/>
    </row>
    <row r="8" spans="1:14" ht="31.9" customHeight="1" x14ac:dyDescent="0.2">
      <c r="A8" s="114" t="s">
        <v>2</v>
      </c>
      <c r="B8" s="115"/>
      <c r="C8" s="355" t="str">
        <f>'Example_Cost Plus'!C10</f>
        <v>6000 Universal Blvd, Orlando, FL 32819</v>
      </c>
      <c r="D8" s="356"/>
      <c r="E8" s="357"/>
      <c r="F8" s="116" t="s">
        <v>4</v>
      </c>
      <c r="G8" s="117"/>
      <c r="H8" s="355" t="str">
        <f>'Example_Cost Plus'!H10</f>
        <v>125 Speedway Drive, Birdseye, NC 29845</v>
      </c>
      <c r="I8" s="356"/>
      <c r="J8" s="357"/>
    </row>
    <row r="9" spans="1:14" ht="46.15" customHeight="1" x14ac:dyDescent="0.2">
      <c r="A9" s="363" t="s">
        <v>5</v>
      </c>
      <c r="B9" s="364"/>
      <c r="C9" s="355" t="str">
        <f>'Example_Cost Plus'!C11</f>
        <v>Wile E Coyote, Wcoyote@Warner.com, (407) 224-4233</v>
      </c>
      <c r="D9" s="356"/>
      <c r="E9" s="357"/>
      <c r="F9" s="365" t="s">
        <v>6</v>
      </c>
      <c r="G9" s="366"/>
      <c r="H9" s="355" t="str">
        <f>'Example_Cost Plus'!H11</f>
        <v>rrunner@ncdot.gov 252-693-5555</v>
      </c>
      <c r="I9" s="356"/>
      <c r="J9" s="357"/>
    </row>
    <row r="10" spans="1:14" x14ac:dyDescent="0.2">
      <c r="A10" s="231" t="s">
        <v>19</v>
      </c>
      <c r="B10" s="242"/>
      <c r="C10" s="355">
        <f>'Example_Cost Plus'!C12</f>
        <v>88888</v>
      </c>
      <c r="D10" s="356"/>
      <c r="E10" s="357"/>
      <c r="N10" s="230"/>
    </row>
    <row r="11" spans="1:14" ht="18.75" customHeight="1" x14ac:dyDescent="0.2">
      <c r="A11" s="118" t="s">
        <v>11</v>
      </c>
      <c r="B11" s="119"/>
      <c r="C11" s="355" t="str">
        <f>'Example_Cost Plus'!C13</f>
        <v>123-475-8960</v>
      </c>
      <c r="D11" s="356"/>
      <c r="E11" s="357"/>
      <c r="F11" s="112" t="s">
        <v>30</v>
      </c>
      <c r="G11" s="225"/>
      <c r="H11" s="225"/>
      <c r="I11" s="225"/>
      <c r="N11" s="230"/>
    </row>
    <row r="12" spans="1:14" ht="17.25" customHeight="1" x14ac:dyDescent="0.2">
      <c r="F12" s="231" t="s">
        <v>67</v>
      </c>
      <c r="G12" s="113"/>
      <c r="H12" s="355" t="str">
        <f>'Example_Cost Plus'!H14</f>
        <v>U-9999</v>
      </c>
      <c r="I12" s="356"/>
      <c r="J12" s="360"/>
    </row>
    <row r="13" spans="1:14" x14ac:dyDescent="0.2">
      <c r="A13" s="112" t="s">
        <v>8</v>
      </c>
      <c r="B13" s="225"/>
      <c r="C13" s="225"/>
      <c r="D13" s="225"/>
      <c r="F13" s="231" t="s">
        <v>12</v>
      </c>
      <c r="G13" s="113"/>
      <c r="H13" s="355" t="str">
        <f>'Example_Cost Plus'!H15</f>
        <v>88575.1.FS2</v>
      </c>
      <c r="I13" s="356"/>
      <c r="J13" s="360"/>
      <c r="N13" s="230" t="s">
        <v>51</v>
      </c>
    </row>
    <row r="14" spans="1:14" x14ac:dyDescent="0.2">
      <c r="A14" s="231" t="s">
        <v>53</v>
      </c>
      <c r="B14" s="120" t="s">
        <v>51</v>
      </c>
      <c r="C14" s="361" t="s">
        <v>106</v>
      </c>
      <c r="D14" s="362"/>
      <c r="E14" s="91"/>
      <c r="F14" s="231" t="s">
        <v>21</v>
      </c>
      <c r="G14" s="113"/>
      <c r="H14" s="355" t="str">
        <f>'Example_Cost Plus'!H16</f>
        <v>BR549-0049(55)</v>
      </c>
      <c r="I14" s="356"/>
      <c r="J14" s="360"/>
      <c r="N14" s="230" t="s">
        <v>52</v>
      </c>
    </row>
    <row r="15" spans="1:14" x14ac:dyDescent="0.2">
      <c r="A15" s="231" t="s">
        <v>160</v>
      </c>
      <c r="B15" s="242"/>
      <c r="C15" s="369">
        <v>12345</v>
      </c>
      <c r="D15" s="370"/>
      <c r="E15" s="371"/>
      <c r="F15" s="231" t="s">
        <v>69</v>
      </c>
      <c r="G15" s="113"/>
      <c r="H15" s="355" t="str">
        <f>'Example_Cost Plus'!H17</f>
        <v>Spotsylvania</v>
      </c>
      <c r="I15" s="356"/>
      <c r="J15" s="360"/>
    </row>
    <row r="16" spans="1:14" ht="30" customHeight="1" x14ac:dyDescent="0.2">
      <c r="A16" s="231" t="s">
        <v>10</v>
      </c>
      <c r="B16" s="242"/>
      <c r="C16" s="372">
        <v>44410</v>
      </c>
      <c r="D16" s="370"/>
      <c r="E16" s="373"/>
      <c r="F16" s="374" t="s">
        <v>13</v>
      </c>
      <c r="G16" s="375"/>
      <c r="H16" s="378" t="str">
        <f>'Example_Cost Plus'!H18</f>
        <v>Widen SR 9945B5 to 27 lanes</v>
      </c>
      <c r="I16" s="379"/>
      <c r="J16" s="380"/>
    </row>
    <row r="17" spans="1:10" x14ac:dyDescent="0.2">
      <c r="A17" s="118" t="s">
        <v>7</v>
      </c>
      <c r="B17" s="119"/>
      <c r="C17" s="369" t="s">
        <v>114</v>
      </c>
      <c r="D17" s="370"/>
      <c r="E17" s="373"/>
      <c r="F17" s="376"/>
      <c r="G17" s="377"/>
      <c r="H17" s="381"/>
      <c r="I17" s="382"/>
      <c r="J17" s="383"/>
    </row>
    <row r="19" spans="1:10" x14ac:dyDescent="0.2">
      <c r="A19" s="434" t="s">
        <v>96</v>
      </c>
      <c r="B19" s="435"/>
      <c r="C19" s="430" t="s">
        <v>115</v>
      </c>
      <c r="D19" s="431"/>
    </row>
    <row r="20" spans="1:10" ht="64.5" customHeight="1" x14ac:dyDescent="0.2">
      <c r="A20" s="285" t="s">
        <v>174</v>
      </c>
      <c r="B20" s="180" t="s">
        <v>90</v>
      </c>
      <c r="C20" s="180" t="s">
        <v>91</v>
      </c>
      <c r="D20" s="180" t="s">
        <v>92</v>
      </c>
      <c r="E20" s="180" t="s">
        <v>164</v>
      </c>
      <c r="F20" s="180" t="s">
        <v>165</v>
      </c>
      <c r="G20" s="180" t="s">
        <v>93</v>
      </c>
      <c r="H20" s="180" t="s">
        <v>94</v>
      </c>
      <c r="I20" s="180" t="s">
        <v>95</v>
      </c>
      <c r="J20" s="180" t="s">
        <v>40</v>
      </c>
    </row>
    <row r="21" spans="1:10" x14ac:dyDescent="0.2">
      <c r="A21" s="136" t="s">
        <v>117</v>
      </c>
      <c r="B21" s="111">
        <v>9</v>
      </c>
      <c r="C21" s="286">
        <v>44377</v>
      </c>
      <c r="D21" s="212">
        <v>4000</v>
      </c>
      <c r="E21" s="111">
        <v>12345</v>
      </c>
      <c r="F21" s="181">
        <v>44415</v>
      </c>
      <c r="G21" s="183" t="s">
        <v>118</v>
      </c>
      <c r="H21" s="111"/>
      <c r="I21" s="111"/>
      <c r="J21" s="111" t="str">
        <f>IFERROR(((H21-G21) &amp; " days"),"")</f>
        <v/>
      </c>
    </row>
    <row r="22" spans="1:10" x14ac:dyDescent="0.2">
      <c r="A22" s="111"/>
      <c r="B22" s="111">
        <v>8</v>
      </c>
      <c r="C22" s="286">
        <v>44346</v>
      </c>
      <c r="D22" s="212">
        <v>8000</v>
      </c>
      <c r="E22" s="111">
        <v>12344</v>
      </c>
      <c r="F22" s="181">
        <v>44378</v>
      </c>
      <c r="G22" s="182">
        <v>44406</v>
      </c>
      <c r="H22" s="181">
        <v>44409</v>
      </c>
      <c r="I22" s="212">
        <v>8000</v>
      </c>
      <c r="J22" s="183" t="str">
        <f>(H22-G22) &amp; " days"</f>
        <v>3 days</v>
      </c>
    </row>
    <row r="23" spans="1:10" x14ac:dyDescent="0.2">
      <c r="A23" s="111"/>
      <c r="B23" s="111"/>
      <c r="C23" s="111"/>
      <c r="D23" s="111"/>
      <c r="E23" s="111"/>
      <c r="F23" s="111"/>
      <c r="G23" s="111"/>
      <c r="H23" s="111"/>
      <c r="I23" s="111"/>
      <c r="J23" s="183"/>
    </row>
    <row r="24" spans="1:10" x14ac:dyDescent="0.2">
      <c r="A24" s="111"/>
      <c r="B24" s="111"/>
      <c r="C24" s="111"/>
      <c r="D24" s="111"/>
      <c r="E24" s="111"/>
      <c r="F24" s="111"/>
      <c r="G24" s="111"/>
      <c r="H24" s="111"/>
      <c r="I24" s="111"/>
      <c r="J24" s="183"/>
    </row>
    <row r="25" spans="1:10" x14ac:dyDescent="0.2">
      <c r="A25" s="111"/>
      <c r="B25" s="111"/>
      <c r="C25" s="111"/>
      <c r="D25" s="111"/>
      <c r="E25" s="111"/>
      <c r="F25" s="111"/>
      <c r="G25" s="111"/>
      <c r="H25" s="111"/>
      <c r="I25" s="111"/>
      <c r="J25" s="183"/>
    </row>
    <row r="26" spans="1:10" x14ac:dyDescent="0.2">
      <c r="A26" s="122" t="s">
        <v>166</v>
      </c>
    </row>
    <row r="27" spans="1:10" x14ac:dyDescent="0.2">
      <c r="A27" s="432" t="s">
        <v>48</v>
      </c>
      <c r="B27" s="432"/>
      <c r="C27" s="432"/>
      <c r="D27" s="432"/>
      <c r="E27" s="432"/>
      <c r="F27" s="432"/>
      <c r="G27" s="432"/>
    </row>
    <row r="28" spans="1:10" ht="17.25" x14ac:dyDescent="0.2">
      <c r="A28" s="432" t="s">
        <v>140</v>
      </c>
      <c r="B28" s="432"/>
      <c r="C28" s="432"/>
      <c r="D28" s="432"/>
      <c r="E28" s="432"/>
      <c r="I28" s="233" t="s">
        <v>107</v>
      </c>
    </row>
    <row r="29" spans="1:10" ht="17.25" x14ac:dyDescent="0.2">
      <c r="A29" s="432"/>
      <c r="B29" s="432"/>
      <c r="C29" s="432"/>
      <c r="D29" s="432"/>
      <c r="E29" s="432"/>
      <c r="I29" s="233" t="s">
        <v>103</v>
      </c>
    </row>
    <row r="30" spans="1:10" ht="17.25" x14ac:dyDescent="0.2">
      <c r="A30" s="432" t="s">
        <v>119</v>
      </c>
      <c r="B30" s="432"/>
      <c r="C30" s="432"/>
      <c r="D30" s="432"/>
      <c r="E30" s="432"/>
      <c r="I30" s="233" t="s">
        <v>104</v>
      </c>
    </row>
    <row r="31" spans="1:10" x14ac:dyDescent="0.2">
      <c r="A31" s="433" t="s">
        <v>120</v>
      </c>
      <c r="B31" s="433"/>
      <c r="C31" s="433"/>
      <c r="D31" s="433"/>
      <c r="E31" s="433"/>
    </row>
    <row r="32" spans="1:10" x14ac:dyDescent="0.2">
      <c r="I32" s="290" t="s">
        <v>192</v>
      </c>
      <c r="J32" s="290"/>
    </row>
  </sheetData>
  <mergeCells count="28">
    <mergeCell ref="E2:G2"/>
    <mergeCell ref="A27:G27"/>
    <mergeCell ref="A30:E30"/>
    <mergeCell ref="A31:E31"/>
    <mergeCell ref="A19:B19"/>
    <mergeCell ref="A9:B9"/>
    <mergeCell ref="C9:E9"/>
    <mergeCell ref="F9:G9"/>
    <mergeCell ref="A28:E29"/>
    <mergeCell ref="I32:J32"/>
    <mergeCell ref="C16:E16"/>
    <mergeCell ref="F16:G17"/>
    <mergeCell ref="H16:J17"/>
    <mergeCell ref="C17:E17"/>
    <mergeCell ref="C19:D19"/>
    <mergeCell ref="H12:J12"/>
    <mergeCell ref="H13:J13"/>
    <mergeCell ref="C14:D14"/>
    <mergeCell ref="H14:J14"/>
    <mergeCell ref="C15:E15"/>
    <mergeCell ref="H15:J15"/>
    <mergeCell ref="H9:J9"/>
    <mergeCell ref="C10:E10"/>
    <mergeCell ref="C11:E11"/>
    <mergeCell ref="C7:E7"/>
    <mergeCell ref="H7:J7"/>
    <mergeCell ref="C8:E8"/>
    <mergeCell ref="H8:J8"/>
  </mergeCells>
  <dataValidations count="2">
    <dataValidation type="list" allowBlank="1" showInputMessage="1" showErrorMessage="1" sqref="B14" xr:uid="{E514B2DB-8BDF-47D8-84B3-86E88E655FBD}">
      <formula1>$N$13:$N$14</formula1>
    </dataValidation>
    <dataValidation type="list" allowBlank="1" showInputMessage="1" showErrorMessage="1" sqref="E14" xr:uid="{D7987EDE-61CC-402E-BCB1-3E2BCD19C8F3}">
      <formula1>$N$12:$N$13</formula1>
    </dataValidation>
  </dataValidations>
  <pageMargins left="0.25" right="0.25" top="0.75" bottom="0.75" header="0.3" footer="0.3"/>
  <pageSetup scale="78" fitToHeight="0" orientation="landscape"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4"/>
  <sheetViews>
    <sheetView topLeftCell="A31" zoomScaleNormal="100" zoomScaleSheetLayoutView="100" workbookViewId="0">
      <selection activeCell="E29" sqref="E29"/>
    </sheetView>
  </sheetViews>
  <sheetFormatPr defaultRowHeight="15" x14ac:dyDescent="0.2"/>
  <cols>
    <col min="1" max="1" width="24.48046875" style="11" customWidth="1"/>
    <col min="2" max="2" width="20.04296875" style="11" customWidth="1"/>
    <col min="3" max="3" width="20.58203125" style="11" customWidth="1"/>
    <col min="4" max="4" width="13.1796875" style="11" customWidth="1"/>
    <col min="5" max="5" width="13.5859375" style="11" customWidth="1"/>
    <col min="6" max="6" width="16.0078125" style="11" customWidth="1"/>
    <col min="7" max="7" width="20.984375" style="11" customWidth="1"/>
    <col min="8" max="8" width="30.265625" style="11" customWidth="1"/>
    <col min="9" max="9" width="16.54296875" style="11" customWidth="1"/>
    <col min="10" max="10" width="17.62109375" style="11" customWidth="1"/>
    <col min="11" max="11" width="9.14453125" style="11"/>
    <col min="12" max="12" width="11.1640625" style="11" customWidth="1"/>
    <col min="13" max="13" width="9.14453125" style="11"/>
    <col min="14" max="14" width="9.14453125" style="11" hidden="1" customWidth="1"/>
    <col min="15" max="17" width="9.14453125" style="11"/>
  </cols>
  <sheetData>
    <row r="1" spans="1:14" ht="18.75" x14ac:dyDescent="0.25">
      <c r="A1" s="28" t="s">
        <v>71</v>
      </c>
      <c r="B1" s="29"/>
      <c r="C1" s="29"/>
      <c r="D1" s="29"/>
      <c r="H1" s="30" t="s">
        <v>54</v>
      </c>
      <c r="I1" s="31"/>
      <c r="J1" s="315" t="s">
        <v>108</v>
      </c>
    </row>
    <row r="2" spans="1:14" x14ac:dyDescent="0.2">
      <c r="H2" s="32" t="s">
        <v>55</v>
      </c>
      <c r="I2" s="31"/>
      <c r="J2" s="316"/>
    </row>
    <row r="3" spans="1:14" ht="21" x14ac:dyDescent="0.3">
      <c r="B3" s="289"/>
      <c r="C3" s="354" t="s">
        <v>0</v>
      </c>
      <c r="D3" s="354"/>
      <c r="E3" s="354"/>
      <c r="F3" s="354"/>
      <c r="G3" s="354"/>
      <c r="H3" s="289"/>
      <c r="I3" s="289"/>
      <c r="J3" s="233"/>
    </row>
    <row r="4" spans="1:14" ht="17.45" customHeight="1" x14ac:dyDescent="0.3">
      <c r="B4" s="289"/>
      <c r="C4" s="354" t="s">
        <v>180</v>
      </c>
      <c r="D4" s="354"/>
      <c r="E4" s="354"/>
      <c r="F4" s="354"/>
      <c r="G4" s="354"/>
      <c r="H4" s="289"/>
      <c r="I4" s="289"/>
      <c r="J4" s="233"/>
    </row>
    <row r="5" spans="1:14" ht="19.5" customHeight="1" x14ac:dyDescent="0.3">
      <c r="B5" s="287"/>
      <c r="C5" s="354" t="s">
        <v>191</v>
      </c>
      <c r="D5" s="354"/>
      <c r="E5" s="354"/>
      <c r="F5" s="354"/>
      <c r="G5" s="354"/>
      <c r="H5" s="229"/>
      <c r="I5" s="110" t="s">
        <v>162</v>
      </c>
      <c r="J5" s="261" t="str">
        <f>'Cost Plus Form'!J5</f>
        <v/>
      </c>
    </row>
    <row r="6" spans="1:14" ht="17.45" customHeight="1" x14ac:dyDescent="0.25">
      <c r="A6" s="109"/>
      <c r="B6" s="233"/>
      <c r="C6" s="233"/>
      <c r="D6" s="233"/>
      <c r="E6" s="233"/>
      <c r="F6" s="233"/>
      <c r="G6" s="110"/>
      <c r="H6" s="233"/>
      <c r="I6" s="110" t="s">
        <v>20</v>
      </c>
      <c r="J6" s="111" t="str">
        <f>'Cost Plus Form'!J6</f>
        <v/>
      </c>
    </row>
    <row r="7" spans="1:14" ht="17.45" customHeight="1" x14ac:dyDescent="0.25">
      <c r="A7" s="109"/>
      <c r="B7" s="109"/>
      <c r="C7" s="109"/>
      <c r="D7" s="233"/>
      <c r="E7" s="109"/>
      <c r="F7" s="233"/>
      <c r="G7" s="110"/>
      <c r="H7" s="233"/>
      <c r="I7" s="110" t="s">
        <v>24</v>
      </c>
      <c r="J7" s="111" t="str">
        <f>'Cost Plus Form'!J7</f>
        <v/>
      </c>
    </row>
    <row r="8" spans="1:14" x14ac:dyDescent="0.2">
      <c r="A8" s="15" t="s">
        <v>9</v>
      </c>
      <c r="B8" s="29"/>
      <c r="C8" s="29"/>
      <c r="D8" s="29"/>
    </row>
    <row r="9" spans="1:14" x14ac:dyDescent="0.2">
      <c r="A9" s="19" t="s">
        <v>1</v>
      </c>
      <c r="B9" s="20"/>
      <c r="C9" s="442" t="str">
        <f>'Cost Plus Form'!C9</f>
        <v/>
      </c>
      <c r="D9" s="443"/>
      <c r="E9" s="444"/>
      <c r="F9" s="19" t="s">
        <v>3</v>
      </c>
      <c r="G9" s="22"/>
      <c r="H9" s="454" t="str">
        <f>'Cost Plus Form'!H9</f>
        <v/>
      </c>
      <c r="I9" s="455"/>
      <c r="J9" s="456"/>
    </row>
    <row r="10" spans="1:14" ht="31.9" customHeight="1" x14ac:dyDescent="0.2">
      <c r="A10" s="37" t="s">
        <v>2</v>
      </c>
      <c r="B10" s="38"/>
      <c r="C10" s="442" t="str">
        <f>'Cost Plus Form'!C10</f>
        <v/>
      </c>
      <c r="D10" s="443"/>
      <c r="E10" s="444"/>
      <c r="F10" s="39" t="s">
        <v>4</v>
      </c>
      <c r="G10" s="40"/>
      <c r="H10" s="454" t="str">
        <f>'Cost Plus Form'!H10</f>
        <v/>
      </c>
      <c r="I10" s="455"/>
      <c r="J10" s="456"/>
    </row>
    <row r="11" spans="1:14" ht="46.15" customHeight="1" x14ac:dyDescent="0.2">
      <c r="A11" s="322" t="s">
        <v>5</v>
      </c>
      <c r="B11" s="323"/>
      <c r="C11" s="442" t="str">
        <f>'Cost Plus Form'!C11</f>
        <v/>
      </c>
      <c r="D11" s="443"/>
      <c r="E11" s="444"/>
      <c r="F11" s="322" t="s">
        <v>6</v>
      </c>
      <c r="G11" s="323"/>
      <c r="H11" s="454" t="str">
        <f>'Cost Plus Form'!H11</f>
        <v/>
      </c>
      <c r="I11" s="455"/>
      <c r="J11" s="456"/>
    </row>
    <row r="12" spans="1:14" x14ac:dyDescent="0.2">
      <c r="A12" s="19" t="s">
        <v>19</v>
      </c>
      <c r="B12" s="20"/>
      <c r="C12" s="445" t="str">
        <f>'Cost Plus Form'!C12</f>
        <v/>
      </c>
      <c r="D12" s="446"/>
      <c r="E12" s="447"/>
      <c r="N12" s="11" t="s">
        <v>51</v>
      </c>
    </row>
    <row r="13" spans="1:14" ht="18.75" customHeight="1" x14ac:dyDescent="0.2">
      <c r="A13" s="42" t="s">
        <v>11</v>
      </c>
      <c r="B13" s="43"/>
      <c r="C13" s="445" t="str">
        <f>'Cost Plus Form'!C13</f>
        <v/>
      </c>
      <c r="D13" s="446"/>
      <c r="E13" s="447"/>
      <c r="F13" s="15" t="s">
        <v>30</v>
      </c>
      <c r="G13" s="29"/>
      <c r="H13" s="29"/>
      <c r="I13" s="29"/>
      <c r="N13" s="11" t="s">
        <v>52</v>
      </c>
    </row>
    <row r="14" spans="1:14" ht="17.25" customHeight="1" x14ac:dyDescent="0.2">
      <c r="F14" s="19" t="s">
        <v>67</v>
      </c>
      <c r="G14" s="22"/>
      <c r="H14" s="439" t="str">
        <f>'Cost Plus Form'!H14</f>
        <v/>
      </c>
      <c r="I14" s="440"/>
      <c r="J14" s="441"/>
    </row>
    <row r="15" spans="1:14" x14ac:dyDescent="0.2">
      <c r="A15" s="15" t="s">
        <v>8</v>
      </c>
      <c r="B15" s="29"/>
      <c r="C15" s="29"/>
      <c r="D15" s="29"/>
      <c r="F15" s="19" t="s">
        <v>12</v>
      </c>
      <c r="G15" s="22"/>
      <c r="H15" s="439" t="str">
        <f>'Cost Plus Form'!H15</f>
        <v/>
      </c>
      <c r="I15" s="440"/>
      <c r="J15" s="441"/>
    </row>
    <row r="16" spans="1:14" x14ac:dyDescent="0.2">
      <c r="A16" s="19" t="s">
        <v>53</v>
      </c>
      <c r="B16" s="20"/>
      <c r="C16" s="45" t="s">
        <v>68</v>
      </c>
      <c r="D16" s="45"/>
      <c r="E16" s="46"/>
      <c r="F16" s="19" t="s">
        <v>21</v>
      </c>
      <c r="G16" s="22"/>
      <c r="H16" s="439" t="str">
        <f>'Cost Plus Form'!H16</f>
        <v/>
      </c>
      <c r="I16" s="440"/>
      <c r="J16" s="441"/>
    </row>
    <row r="17" spans="1:18" x14ac:dyDescent="0.2">
      <c r="A17" s="19" t="s">
        <v>160</v>
      </c>
      <c r="B17" s="20"/>
      <c r="C17" s="445" t="str">
        <f>'Cost Plus Form'!C17</f>
        <v/>
      </c>
      <c r="D17" s="446"/>
      <c r="E17" s="447"/>
      <c r="F17" s="19" t="s">
        <v>69</v>
      </c>
      <c r="G17" s="22"/>
      <c r="H17" s="439" t="str">
        <f>'Cost Plus Form'!H17</f>
        <v/>
      </c>
      <c r="I17" s="440"/>
      <c r="J17" s="441"/>
    </row>
    <row r="18" spans="1:18" x14ac:dyDescent="0.2">
      <c r="A18" s="19" t="s">
        <v>10</v>
      </c>
      <c r="B18" s="20"/>
      <c r="C18" s="445" t="str">
        <f>'Cost Plus Form'!C18</f>
        <v/>
      </c>
      <c r="D18" s="446"/>
      <c r="E18" s="447"/>
      <c r="F18" s="305" t="s">
        <v>13</v>
      </c>
      <c r="G18" s="306"/>
      <c r="H18" s="448" t="str">
        <f>'Cost Plus Form'!H18</f>
        <v/>
      </c>
      <c r="I18" s="449"/>
      <c r="J18" s="450"/>
    </row>
    <row r="19" spans="1:18" x14ac:dyDescent="0.2">
      <c r="A19" s="42" t="s">
        <v>7</v>
      </c>
      <c r="B19" s="43"/>
      <c r="C19" s="445" t="str">
        <f>'Cost Plus Form'!C19</f>
        <v/>
      </c>
      <c r="D19" s="446"/>
      <c r="E19" s="447"/>
      <c r="F19" s="307"/>
      <c r="G19" s="308"/>
      <c r="H19" s="451"/>
      <c r="I19" s="452"/>
      <c r="J19" s="453"/>
    </row>
    <row r="20" spans="1:18" s="9" customFormat="1" x14ac:dyDescent="0.2">
      <c r="A20" s="47"/>
      <c r="B20" s="48"/>
      <c r="C20" s="82"/>
      <c r="D20" s="82"/>
      <c r="E20" s="100"/>
      <c r="F20" s="17"/>
      <c r="G20" s="17"/>
      <c r="H20" s="18"/>
      <c r="I20" s="18"/>
      <c r="J20" s="18"/>
      <c r="K20" s="11"/>
      <c r="L20" s="11"/>
      <c r="M20" s="11"/>
      <c r="N20" s="11"/>
      <c r="O20" s="11"/>
      <c r="P20" s="11"/>
      <c r="Q20" s="11"/>
    </row>
    <row r="21" spans="1:18" s="9" customFormat="1" x14ac:dyDescent="0.2">
      <c r="A21" s="15" t="s">
        <v>72</v>
      </c>
      <c r="B21" s="16"/>
      <c r="C21" s="11"/>
      <c r="D21" s="11"/>
      <c r="E21" s="11"/>
      <c r="F21" s="11"/>
      <c r="G21" s="17"/>
      <c r="H21" s="18"/>
      <c r="I21" s="18"/>
      <c r="J21" s="18"/>
      <c r="K21" s="11"/>
      <c r="L21" s="11"/>
      <c r="M21" s="11"/>
      <c r="N21" s="11"/>
      <c r="O21" s="11"/>
      <c r="P21" s="11"/>
      <c r="Q21" s="11"/>
    </row>
    <row r="22" spans="1:18" s="9" customFormat="1" x14ac:dyDescent="0.2">
      <c r="A22" s="19" t="s">
        <v>73</v>
      </c>
      <c r="B22" s="21"/>
      <c r="D22" s="19" t="s">
        <v>74</v>
      </c>
      <c r="E22" s="22"/>
      <c r="F22" s="21"/>
      <c r="G22" s="17"/>
      <c r="H22" s="19" t="s">
        <v>77</v>
      </c>
      <c r="I22" s="20"/>
      <c r="J22" s="21"/>
      <c r="K22" s="11"/>
      <c r="L22" s="11"/>
      <c r="M22" s="11"/>
      <c r="N22" s="11"/>
      <c r="O22" s="11"/>
      <c r="P22" s="11"/>
      <c r="Q22" s="11"/>
    </row>
    <row r="23" spans="1:18" s="9" customFormat="1" x14ac:dyDescent="0.2">
      <c r="A23" s="19" t="s">
        <v>75</v>
      </c>
      <c r="B23" s="21"/>
      <c r="D23" s="19" t="s">
        <v>76</v>
      </c>
      <c r="E23" s="22"/>
      <c r="F23" s="21"/>
      <c r="G23" s="17"/>
      <c r="H23" s="18"/>
      <c r="I23" s="18"/>
      <c r="J23" s="18"/>
      <c r="K23" s="11"/>
      <c r="L23" s="11"/>
      <c r="M23" s="11"/>
      <c r="N23" s="11"/>
      <c r="O23" s="11"/>
      <c r="P23" s="11"/>
      <c r="Q23" s="11"/>
    </row>
    <row r="24" spans="1:18" s="9" customFormat="1" x14ac:dyDescent="0.2">
      <c r="A24" s="47"/>
      <c r="B24" s="48"/>
      <c r="C24" s="82"/>
      <c r="D24" s="82"/>
      <c r="E24" s="100"/>
      <c r="F24" s="17"/>
      <c r="G24" s="17"/>
      <c r="H24" s="18"/>
      <c r="I24" s="18"/>
      <c r="J24" s="18"/>
      <c r="K24" s="11"/>
      <c r="L24" s="11"/>
      <c r="M24" s="11"/>
      <c r="N24" s="11"/>
      <c r="O24" s="11"/>
      <c r="P24" s="11"/>
      <c r="Q24" s="11"/>
    </row>
    <row r="25" spans="1:18" x14ac:dyDescent="0.2">
      <c r="A25" s="47"/>
      <c r="B25" s="48"/>
      <c r="C25" s="49"/>
      <c r="D25" s="49"/>
      <c r="E25" s="18"/>
      <c r="F25" s="18"/>
      <c r="G25" s="18"/>
      <c r="H25" s="18"/>
      <c r="I25" s="18"/>
    </row>
    <row r="26" spans="1:18" ht="15.75" thickBot="1" x14ac:dyDescent="0.25">
      <c r="A26" s="3" t="s">
        <v>27</v>
      </c>
      <c r="B26" s="2"/>
      <c r="C26" s="2"/>
    </row>
    <row r="27" spans="1:18" ht="30.75" thickBot="1" x14ac:dyDescent="0.25">
      <c r="A27" s="123" t="s">
        <v>174</v>
      </c>
      <c r="B27" s="50" t="s">
        <v>78</v>
      </c>
      <c r="C27" s="50" t="s">
        <v>82</v>
      </c>
      <c r="D27" s="50" t="s">
        <v>83</v>
      </c>
      <c r="E27" s="12" t="s">
        <v>84</v>
      </c>
      <c r="F27" s="50" t="s">
        <v>85</v>
      </c>
      <c r="G27" s="51" t="s">
        <v>86</v>
      </c>
      <c r="H27" s="50" t="s">
        <v>87</v>
      </c>
      <c r="I27" s="52" t="s">
        <v>88</v>
      </c>
      <c r="J27" s="7"/>
      <c r="K27" s="7"/>
      <c r="L27" s="7"/>
      <c r="M27" s="7"/>
      <c r="R27" s="5"/>
    </row>
    <row r="28" spans="1:18" ht="15.75" thickTop="1" x14ac:dyDescent="0.2">
      <c r="A28" s="53"/>
      <c r="B28" s="54"/>
      <c r="C28" s="55"/>
      <c r="D28" s="55"/>
      <c r="E28" s="56">
        <f>($C28+$D28)*$J$22</f>
        <v>0</v>
      </c>
      <c r="F28" s="55"/>
      <c r="G28" s="57"/>
      <c r="H28" s="55"/>
      <c r="I28" s="101">
        <f>SUM(C28:H28)</f>
        <v>0</v>
      </c>
      <c r="J28" s="18"/>
      <c r="K28" s="8"/>
      <c r="L28" s="8"/>
      <c r="M28" s="8"/>
      <c r="R28" s="5"/>
    </row>
    <row r="29" spans="1:18" x14ac:dyDescent="0.2">
      <c r="A29" s="53"/>
      <c r="B29" s="54"/>
      <c r="C29" s="55"/>
      <c r="D29" s="55"/>
      <c r="E29" s="56">
        <f t="shared" ref="E29:E42" si="0">($C29+$D29)*$J$22</f>
        <v>0</v>
      </c>
      <c r="F29" s="55"/>
      <c r="G29" s="57"/>
      <c r="H29" s="55"/>
      <c r="I29" s="99">
        <f>SUM(C29:H29)</f>
        <v>0</v>
      </c>
      <c r="J29" s="18"/>
      <c r="R29" s="5"/>
    </row>
    <row r="30" spans="1:18" x14ac:dyDescent="0.2">
      <c r="A30" s="53"/>
      <c r="B30" s="54"/>
      <c r="C30" s="55"/>
      <c r="D30" s="55"/>
      <c r="E30" s="56">
        <f t="shared" si="0"/>
        <v>0</v>
      </c>
      <c r="F30" s="55"/>
      <c r="G30" s="57"/>
      <c r="H30" s="55"/>
      <c r="I30" s="99">
        <f t="shared" ref="I30:I42" si="1">SUM(C30:H30)</f>
        <v>0</v>
      </c>
      <c r="J30" s="18"/>
      <c r="R30" s="5"/>
    </row>
    <row r="31" spans="1:18" x14ac:dyDescent="0.2">
      <c r="A31" s="53"/>
      <c r="B31" s="54"/>
      <c r="C31" s="55"/>
      <c r="D31" s="55"/>
      <c r="E31" s="56">
        <f t="shared" si="0"/>
        <v>0</v>
      </c>
      <c r="F31" s="55"/>
      <c r="G31" s="57"/>
      <c r="H31" s="55"/>
      <c r="I31" s="99">
        <f t="shared" si="1"/>
        <v>0</v>
      </c>
      <c r="J31" s="18"/>
      <c r="R31" s="5"/>
    </row>
    <row r="32" spans="1:18" x14ac:dyDescent="0.2">
      <c r="A32" s="53"/>
      <c r="B32" s="54"/>
      <c r="C32" s="55"/>
      <c r="D32" s="55"/>
      <c r="E32" s="56">
        <f t="shared" si="0"/>
        <v>0</v>
      </c>
      <c r="F32" s="55"/>
      <c r="G32" s="57"/>
      <c r="H32" s="55"/>
      <c r="I32" s="99">
        <f t="shared" si="1"/>
        <v>0</v>
      </c>
      <c r="J32" s="18"/>
      <c r="R32" s="5"/>
    </row>
    <row r="33" spans="1:18" x14ac:dyDescent="0.2">
      <c r="A33" s="53"/>
      <c r="B33" s="54"/>
      <c r="C33" s="55"/>
      <c r="D33" s="55"/>
      <c r="E33" s="56">
        <f t="shared" si="0"/>
        <v>0</v>
      </c>
      <c r="F33" s="55"/>
      <c r="G33" s="57"/>
      <c r="H33" s="55"/>
      <c r="I33" s="99">
        <f t="shared" si="1"/>
        <v>0</v>
      </c>
      <c r="J33" s="18"/>
      <c r="R33" s="5"/>
    </row>
    <row r="34" spans="1:18" x14ac:dyDescent="0.2">
      <c r="A34" s="53"/>
      <c r="B34" s="54"/>
      <c r="C34" s="55"/>
      <c r="D34" s="55"/>
      <c r="E34" s="56">
        <f>($C34+$D34)*$J$22</f>
        <v>0</v>
      </c>
      <c r="F34" s="55"/>
      <c r="G34" s="57"/>
      <c r="H34" s="55"/>
      <c r="I34" s="99">
        <f t="shared" si="1"/>
        <v>0</v>
      </c>
      <c r="J34" s="18"/>
      <c r="R34" s="5"/>
    </row>
    <row r="35" spans="1:18" x14ac:dyDescent="0.2">
      <c r="A35" s="53"/>
      <c r="B35" s="54"/>
      <c r="C35" s="55"/>
      <c r="D35" s="55"/>
      <c r="E35" s="56">
        <f t="shared" si="0"/>
        <v>0</v>
      </c>
      <c r="F35" s="55"/>
      <c r="G35" s="57"/>
      <c r="H35" s="55"/>
      <c r="I35" s="99">
        <f t="shared" si="1"/>
        <v>0</v>
      </c>
      <c r="J35" s="18"/>
      <c r="R35" s="5"/>
    </row>
    <row r="36" spans="1:18" x14ac:dyDescent="0.2">
      <c r="A36" s="53"/>
      <c r="B36" s="54"/>
      <c r="C36" s="55"/>
      <c r="D36" s="55"/>
      <c r="E36" s="56">
        <f t="shared" si="0"/>
        <v>0</v>
      </c>
      <c r="F36" s="55"/>
      <c r="G36" s="57"/>
      <c r="H36" s="55"/>
      <c r="I36" s="99">
        <f t="shared" si="1"/>
        <v>0</v>
      </c>
      <c r="J36" s="18"/>
      <c r="R36" s="5"/>
    </row>
    <row r="37" spans="1:18" x14ac:dyDescent="0.2">
      <c r="A37" s="53"/>
      <c r="B37" s="54"/>
      <c r="C37" s="55"/>
      <c r="D37" s="55"/>
      <c r="E37" s="56">
        <f t="shared" si="0"/>
        <v>0</v>
      </c>
      <c r="F37" s="55"/>
      <c r="G37" s="57"/>
      <c r="H37" s="55"/>
      <c r="I37" s="99">
        <f t="shared" si="1"/>
        <v>0</v>
      </c>
      <c r="J37" s="18"/>
      <c r="R37" s="5"/>
    </row>
    <row r="38" spans="1:18" x14ac:dyDescent="0.2">
      <c r="A38" s="53"/>
      <c r="B38" s="54"/>
      <c r="C38" s="55"/>
      <c r="D38" s="55"/>
      <c r="E38" s="56">
        <f t="shared" si="0"/>
        <v>0</v>
      </c>
      <c r="F38" s="55"/>
      <c r="G38" s="57"/>
      <c r="H38" s="55"/>
      <c r="I38" s="99">
        <f t="shared" si="1"/>
        <v>0</v>
      </c>
      <c r="J38" s="18"/>
      <c r="R38" s="5"/>
    </row>
    <row r="39" spans="1:18" x14ac:dyDescent="0.2">
      <c r="A39" s="53"/>
      <c r="B39" s="54"/>
      <c r="C39" s="55"/>
      <c r="D39" s="55"/>
      <c r="E39" s="56">
        <f t="shared" si="0"/>
        <v>0</v>
      </c>
      <c r="F39" s="55"/>
      <c r="G39" s="57"/>
      <c r="H39" s="55"/>
      <c r="I39" s="99">
        <f t="shared" si="1"/>
        <v>0</v>
      </c>
      <c r="J39" s="18"/>
      <c r="R39" s="5"/>
    </row>
    <row r="40" spans="1:18" x14ac:dyDescent="0.2">
      <c r="A40" s="53"/>
      <c r="B40" s="54"/>
      <c r="C40" s="55"/>
      <c r="D40" s="55"/>
      <c r="E40" s="56">
        <f t="shared" si="0"/>
        <v>0</v>
      </c>
      <c r="F40" s="55"/>
      <c r="G40" s="57"/>
      <c r="H40" s="55"/>
      <c r="I40" s="99">
        <f t="shared" si="1"/>
        <v>0</v>
      </c>
      <c r="J40" s="18"/>
      <c r="R40" s="5"/>
    </row>
    <row r="41" spans="1:18" x14ac:dyDescent="0.2">
      <c r="A41" s="60"/>
      <c r="B41" s="61"/>
      <c r="C41" s="62"/>
      <c r="D41" s="62"/>
      <c r="E41" s="56">
        <f t="shared" si="0"/>
        <v>0</v>
      </c>
      <c r="F41" s="55"/>
      <c r="G41" s="63"/>
      <c r="H41" s="62"/>
      <c r="I41" s="99">
        <f t="shared" si="1"/>
        <v>0</v>
      </c>
      <c r="J41" s="18"/>
      <c r="R41" s="5"/>
    </row>
    <row r="42" spans="1:18" ht="15.75" thickBot="1" x14ac:dyDescent="0.25">
      <c r="A42" s="64"/>
      <c r="B42" s="65"/>
      <c r="C42" s="66"/>
      <c r="D42" s="66"/>
      <c r="E42" s="56">
        <f t="shared" si="0"/>
        <v>0</v>
      </c>
      <c r="F42" s="55"/>
      <c r="G42" s="67"/>
      <c r="H42" s="68"/>
      <c r="I42" s="99">
        <f t="shared" si="1"/>
        <v>0</v>
      </c>
      <c r="J42" s="18"/>
    </row>
    <row r="43" spans="1:18" ht="15.75" thickBot="1" x14ac:dyDescent="0.25">
      <c r="A43" s="69"/>
      <c r="B43" s="70" t="s">
        <v>25</v>
      </c>
      <c r="C43" s="25">
        <f>SUM(C28:C42)</f>
        <v>0</v>
      </c>
      <c r="D43" s="25">
        <f t="shared" ref="D43:E43" si="2">SUM(D28:D42)</f>
        <v>0</v>
      </c>
      <c r="E43" s="25">
        <f t="shared" si="2"/>
        <v>0</v>
      </c>
      <c r="F43" s="102">
        <f>SUM(F28:F42)</f>
        <v>0</v>
      </c>
      <c r="G43" s="25">
        <f>SUM(G28:G42)</f>
        <v>0</v>
      </c>
      <c r="H43" s="25">
        <f>SUM(H28:H42)</f>
        <v>0</v>
      </c>
      <c r="I43" s="25">
        <f>SUM(I28:I42)</f>
        <v>0</v>
      </c>
      <c r="J43" s="18"/>
    </row>
    <row r="44" spans="1:18" ht="7.9" customHeight="1" thickBot="1" x14ac:dyDescent="0.25">
      <c r="E44" s="18"/>
      <c r="F44" s="18"/>
      <c r="G44" s="18"/>
      <c r="H44" s="18"/>
      <c r="I44" s="18"/>
      <c r="J44" s="18"/>
    </row>
    <row r="45" spans="1:18" s="1" customFormat="1" ht="15.75" thickBot="1" x14ac:dyDescent="0.25">
      <c r="A45" s="18"/>
      <c r="B45" s="18"/>
      <c r="C45" s="18"/>
      <c r="D45" s="71"/>
      <c r="E45" s="71"/>
      <c r="F45" s="18"/>
      <c r="G45" s="18"/>
      <c r="H45" s="26" t="s">
        <v>26</v>
      </c>
      <c r="I45" s="27">
        <f>I43</f>
        <v>0</v>
      </c>
      <c r="J45" s="103"/>
      <c r="K45" s="18"/>
      <c r="L45" s="18"/>
      <c r="M45" s="18"/>
      <c r="N45" s="18"/>
      <c r="O45" s="18"/>
      <c r="P45" s="18"/>
      <c r="Q45" s="18"/>
    </row>
    <row r="46" spans="1:18" s="1" customFormat="1" x14ac:dyDescent="0.2">
      <c r="A46" s="18"/>
      <c r="B46" s="18"/>
      <c r="C46" s="18"/>
      <c r="D46" s="71"/>
      <c r="E46" s="71"/>
      <c r="F46" s="18"/>
      <c r="G46" s="18"/>
      <c r="H46" s="26"/>
      <c r="I46" s="264"/>
      <c r="J46" s="264"/>
      <c r="K46" s="18"/>
      <c r="L46" s="18"/>
      <c r="M46" s="18"/>
      <c r="N46" s="18"/>
      <c r="O46" s="18"/>
      <c r="P46" s="18"/>
      <c r="Q46" s="18"/>
    </row>
    <row r="47" spans="1:18" s="267" customFormat="1" ht="30" customHeight="1" thickBot="1" x14ac:dyDescent="0.25">
      <c r="A47" s="112" t="s">
        <v>28</v>
      </c>
      <c r="D47" s="367" t="s">
        <v>183</v>
      </c>
      <c r="E47" s="367"/>
      <c r="F47" s="367"/>
      <c r="H47" s="265" t="s">
        <v>70</v>
      </c>
      <c r="I47" s="160"/>
      <c r="J47" s="161"/>
    </row>
    <row r="48" spans="1:18" s="267" customFormat="1" x14ac:dyDescent="0.2">
      <c r="A48" s="153" t="s">
        <v>29</v>
      </c>
      <c r="B48" s="154"/>
      <c r="D48" s="328" t="s">
        <v>61</v>
      </c>
      <c r="E48" s="329"/>
      <c r="F48" s="154"/>
      <c r="H48" s="162" t="s">
        <v>60</v>
      </c>
      <c r="I48" s="330" t="s">
        <v>89</v>
      </c>
      <c r="J48" s="331"/>
    </row>
    <row r="49" spans="1:17" s="267" customFormat="1" ht="15.75" customHeight="1" x14ac:dyDescent="0.2">
      <c r="A49" s="155" t="s">
        <v>57</v>
      </c>
      <c r="B49" s="156"/>
      <c r="D49" s="332" t="s">
        <v>35</v>
      </c>
      <c r="E49" s="333"/>
      <c r="F49" s="156"/>
      <c r="G49" s="159"/>
      <c r="H49" s="339" t="s">
        <v>62</v>
      </c>
      <c r="I49" s="334"/>
      <c r="J49" s="335"/>
    </row>
    <row r="50" spans="1:17" s="267" customFormat="1" ht="15.75" customHeight="1" x14ac:dyDescent="0.2">
      <c r="A50" s="155" t="s">
        <v>58</v>
      </c>
      <c r="B50" s="156">
        <f>B49+I45</f>
        <v>0</v>
      </c>
      <c r="D50" s="332" t="s">
        <v>36</v>
      </c>
      <c r="E50" s="338"/>
      <c r="F50" s="156"/>
      <c r="G50" s="159"/>
      <c r="H50" s="340"/>
      <c r="I50" s="336"/>
      <c r="J50" s="337"/>
    </row>
    <row r="51" spans="1:17" s="267" customFormat="1" ht="15.75" thickBot="1" x14ac:dyDescent="0.25">
      <c r="A51" s="157" t="s">
        <v>59</v>
      </c>
      <c r="B51" s="158" t="e">
        <f>B50/B48</f>
        <v>#DIV/0!</v>
      </c>
      <c r="D51" s="341" t="s">
        <v>29</v>
      </c>
      <c r="E51" s="342"/>
      <c r="F51" s="281">
        <f>SUM(F48:F50)</f>
        <v>0</v>
      </c>
      <c r="G51" s="159"/>
      <c r="H51" s="163" t="s">
        <v>63</v>
      </c>
      <c r="I51" s="343"/>
      <c r="J51" s="344"/>
    </row>
    <row r="52" spans="1:17" s="267" customFormat="1" ht="15.75" thickBot="1" x14ac:dyDescent="0.25">
      <c r="A52" s="271"/>
      <c r="B52" s="272"/>
      <c r="D52" s="273"/>
      <c r="E52" s="274"/>
      <c r="F52" s="270"/>
      <c r="G52" s="159"/>
      <c r="H52" s="164" t="s">
        <v>64</v>
      </c>
      <c r="I52" s="345"/>
      <c r="J52" s="346"/>
    </row>
    <row r="53" spans="1:17" s="267" customFormat="1" x14ac:dyDescent="0.2">
      <c r="A53" s="271"/>
      <c r="B53" s="272"/>
      <c r="D53" s="273"/>
      <c r="E53" s="274"/>
      <c r="F53" s="270"/>
      <c r="G53" s="159"/>
      <c r="H53" s="277"/>
      <c r="I53" s="278"/>
      <c r="J53" s="278"/>
    </row>
    <row r="54" spans="1:17" s="267" customFormat="1" x14ac:dyDescent="0.2">
      <c r="A54" s="271"/>
      <c r="B54" s="272"/>
      <c r="D54" s="273"/>
      <c r="E54" s="274"/>
      <c r="F54" s="270"/>
      <c r="G54" s="159"/>
      <c r="H54" s="275"/>
      <c r="I54" s="276"/>
      <c r="J54" s="276"/>
    </row>
    <row r="55" spans="1:17" s="1" customFormat="1" ht="15.75" thickBot="1" x14ac:dyDescent="0.25">
      <c r="A55" s="18"/>
      <c r="B55" s="18"/>
      <c r="C55" s="47"/>
      <c r="D55" s="18"/>
      <c r="E55" s="18"/>
      <c r="F55" s="18"/>
      <c r="G55" s="18"/>
      <c r="H55" s="18"/>
      <c r="I55" s="18"/>
      <c r="J55" s="18"/>
      <c r="K55" s="18"/>
      <c r="L55" s="18"/>
      <c r="M55" s="18"/>
      <c r="N55" s="18"/>
      <c r="O55" s="18"/>
      <c r="P55" s="18"/>
      <c r="Q55" s="18"/>
    </row>
    <row r="56" spans="1:17" x14ac:dyDescent="0.2">
      <c r="A56" s="73" t="s">
        <v>14</v>
      </c>
      <c r="B56" s="74"/>
      <c r="C56" s="74"/>
      <c r="D56" s="75"/>
      <c r="E56" s="76" t="s">
        <v>109</v>
      </c>
      <c r="F56" s="77"/>
      <c r="G56" s="77"/>
      <c r="H56" s="78"/>
      <c r="I56" s="279"/>
    </row>
    <row r="57" spans="1:17" ht="33" customHeight="1" x14ac:dyDescent="0.2">
      <c r="A57" s="293" t="s">
        <v>22</v>
      </c>
      <c r="B57" s="294"/>
      <c r="C57" s="294"/>
      <c r="D57" s="295"/>
      <c r="E57" s="297" t="s">
        <v>32</v>
      </c>
      <c r="F57" s="294"/>
      <c r="G57" s="296"/>
      <c r="H57" s="437"/>
      <c r="I57" s="279"/>
    </row>
    <row r="58" spans="1:17" ht="22.9" customHeight="1" x14ac:dyDescent="0.2">
      <c r="A58" s="80" t="s">
        <v>16</v>
      </c>
      <c r="B58" s="438"/>
      <c r="C58" s="296"/>
      <c r="D58" s="81"/>
      <c r="E58" s="4" t="s">
        <v>18</v>
      </c>
      <c r="F58" s="82"/>
      <c r="G58" s="292"/>
      <c r="H58" s="436"/>
      <c r="I58" s="279"/>
    </row>
    <row r="59" spans="1:17" ht="30.6" customHeight="1" x14ac:dyDescent="0.2">
      <c r="A59" s="83" t="s">
        <v>15</v>
      </c>
      <c r="B59" s="291"/>
      <c r="C59" s="292"/>
      <c r="D59" s="81"/>
      <c r="E59" s="4" t="s">
        <v>15</v>
      </c>
      <c r="F59" s="82"/>
      <c r="G59" s="292"/>
      <c r="H59" s="436"/>
      <c r="I59" s="279"/>
    </row>
    <row r="60" spans="1:17" ht="18.600000000000001" customHeight="1" x14ac:dyDescent="0.2">
      <c r="A60" s="80" t="s">
        <v>17</v>
      </c>
      <c r="B60" s="291"/>
      <c r="C60" s="292"/>
      <c r="D60" s="81"/>
      <c r="E60" s="4" t="s">
        <v>17</v>
      </c>
      <c r="F60" s="82"/>
      <c r="G60" s="292"/>
      <c r="H60" s="436"/>
      <c r="I60" s="279"/>
    </row>
    <row r="61" spans="1:17" ht="36.75" customHeight="1" thickBot="1" x14ac:dyDescent="0.25">
      <c r="A61" s="298" t="s">
        <v>141</v>
      </c>
      <c r="B61" s="299"/>
      <c r="C61" s="214"/>
      <c r="D61" s="213"/>
      <c r="E61" s="85" t="s">
        <v>142</v>
      </c>
      <c r="F61" s="84"/>
      <c r="G61" s="84"/>
      <c r="H61" s="86"/>
      <c r="I61" s="279"/>
    </row>
    <row r="62" spans="1:17" ht="15.75" thickBot="1" x14ac:dyDescent="0.25">
      <c r="A62" s="84"/>
      <c r="B62" s="84"/>
      <c r="C62" s="88"/>
      <c r="D62" s="84"/>
      <c r="E62" s="84"/>
      <c r="F62" s="84"/>
      <c r="G62" s="84"/>
      <c r="H62" s="84"/>
      <c r="I62" s="84"/>
    </row>
    <row r="63" spans="1:17" s="267" customFormat="1" ht="30.75" customHeight="1" x14ac:dyDescent="0.2">
      <c r="A63" s="400" t="s">
        <v>185</v>
      </c>
      <c r="B63" s="400"/>
      <c r="C63" s="400"/>
      <c r="D63" s="400"/>
      <c r="E63" s="400"/>
      <c r="F63" s="400"/>
      <c r="G63" s="400"/>
      <c r="H63" s="400"/>
      <c r="I63" s="400"/>
      <c r="J63" s="112"/>
    </row>
    <row r="64" spans="1:17" x14ac:dyDescent="0.2">
      <c r="A64" s="15" t="s">
        <v>23</v>
      </c>
      <c r="I64" s="290" t="s">
        <v>190</v>
      </c>
      <c r="J64" s="290"/>
    </row>
  </sheetData>
  <mergeCells count="45">
    <mergeCell ref="H16:J16"/>
    <mergeCell ref="C17:E17"/>
    <mergeCell ref="A11:B11"/>
    <mergeCell ref="C13:E13"/>
    <mergeCell ref="C12:E12"/>
    <mergeCell ref="C3:G3"/>
    <mergeCell ref="C4:G4"/>
    <mergeCell ref="C5:G5"/>
    <mergeCell ref="H14:J14"/>
    <mergeCell ref="H15:J15"/>
    <mergeCell ref="F11:G11"/>
    <mergeCell ref="C11:E11"/>
    <mergeCell ref="C9:E9"/>
    <mergeCell ref="H9:J9"/>
    <mergeCell ref="H10:J10"/>
    <mergeCell ref="H11:J11"/>
    <mergeCell ref="I48:J48"/>
    <mergeCell ref="A63:I63"/>
    <mergeCell ref="C18:E18"/>
    <mergeCell ref="F18:G19"/>
    <mergeCell ref="H18:J19"/>
    <mergeCell ref="C19:E19"/>
    <mergeCell ref="D49:E49"/>
    <mergeCell ref="I49:J50"/>
    <mergeCell ref="D50:E50"/>
    <mergeCell ref="A61:B61"/>
    <mergeCell ref="D51:E51"/>
    <mergeCell ref="I51:J51"/>
    <mergeCell ref="I52:J52"/>
    <mergeCell ref="I64:J64"/>
    <mergeCell ref="J1:J2"/>
    <mergeCell ref="B60:C60"/>
    <mergeCell ref="G60:H60"/>
    <mergeCell ref="E57:F57"/>
    <mergeCell ref="G57:H57"/>
    <mergeCell ref="B58:C58"/>
    <mergeCell ref="G58:H58"/>
    <mergeCell ref="B59:C59"/>
    <mergeCell ref="G59:H59"/>
    <mergeCell ref="H17:J17"/>
    <mergeCell ref="A57:D57"/>
    <mergeCell ref="H49:H50"/>
    <mergeCell ref="D47:F47"/>
    <mergeCell ref="D48:E48"/>
    <mergeCell ref="C10:E10"/>
  </mergeCells>
  <dataValidations count="1">
    <dataValidation type="list" allowBlank="1" showInputMessage="1" showErrorMessage="1" sqref="B16 D16 C61" xr:uid="{3A9A92CD-C448-4F16-A188-91DC39C49CD0}">
      <formula1>$N$12:$N$13</formula1>
    </dataValidation>
  </dataValidations>
  <pageMargins left="0.7" right="0.7" top="0.75" bottom="0.75" header="0.3" footer="0.3"/>
  <pageSetup scale="4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5DE9-0F3B-4D55-B8FE-BF5130DB94A6}">
  <sheetPr>
    <pageSetUpPr fitToPage="1"/>
  </sheetPr>
  <dimension ref="A1:N64"/>
  <sheetViews>
    <sheetView tabSelected="1" topLeftCell="A52" zoomScaleNormal="100" zoomScaleSheetLayoutView="100" workbookViewId="0">
      <selection activeCell="B22" sqref="B22"/>
    </sheetView>
  </sheetViews>
  <sheetFormatPr defaultColWidth="9.14453125" defaultRowHeight="15" x14ac:dyDescent="0.2"/>
  <cols>
    <col min="1" max="1" width="24.078125" style="233" customWidth="1"/>
    <col min="2" max="2" width="28.25" style="233" customWidth="1"/>
    <col min="3" max="3" width="20.58203125" style="233" customWidth="1"/>
    <col min="4" max="4" width="14.796875" style="233" customWidth="1"/>
    <col min="5" max="6" width="16.0078125" style="233" customWidth="1"/>
    <col min="7" max="7" width="20.71484375" style="233" customWidth="1"/>
    <col min="8" max="8" width="17.75390625" style="233" customWidth="1"/>
    <col min="9" max="9" width="16.54296875" style="233" customWidth="1"/>
    <col min="10" max="10" width="17.484375" style="233" customWidth="1"/>
    <col min="11" max="11" width="16.6796875" style="233" customWidth="1"/>
    <col min="12" max="12" width="11.1640625" style="233" customWidth="1"/>
    <col min="13" max="13" width="9.14453125" style="233"/>
    <col min="14" max="14" width="0" style="233" hidden="1" customWidth="1"/>
    <col min="15" max="16384" width="9.14453125" style="233"/>
  </cols>
  <sheetData>
    <row r="1" spans="1:14" ht="18.75" customHeight="1" x14ac:dyDescent="0.25">
      <c r="A1" s="104" t="s">
        <v>71</v>
      </c>
      <c r="B1" s="225"/>
      <c r="C1" s="225"/>
      <c r="H1" s="105" t="s">
        <v>54</v>
      </c>
      <c r="I1" s="106">
        <v>44415</v>
      </c>
      <c r="J1" s="352" t="s">
        <v>108</v>
      </c>
    </row>
    <row r="2" spans="1:14" x14ac:dyDescent="0.2">
      <c r="H2" s="107" t="s">
        <v>55</v>
      </c>
      <c r="I2" s="108" t="s">
        <v>112</v>
      </c>
      <c r="J2" s="353"/>
    </row>
    <row r="3" spans="1:14" ht="21" x14ac:dyDescent="0.3">
      <c r="B3" s="289"/>
      <c r="C3" s="354" t="s">
        <v>0</v>
      </c>
      <c r="D3" s="354"/>
      <c r="E3" s="354"/>
      <c r="F3" s="354"/>
      <c r="G3" s="354"/>
      <c r="H3" s="289"/>
      <c r="I3" s="289"/>
    </row>
    <row r="4" spans="1:14" ht="17.45" customHeight="1" x14ac:dyDescent="0.3">
      <c r="B4" s="289"/>
      <c r="C4" s="354" t="s">
        <v>180</v>
      </c>
      <c r="D4" s="354"/>
      <c r="E4" s="354"/>
      <c r="F4" s="354"/>
      <c r="G4" s="354"/>
      <c r="H4" s="289"/>
      <c r="I4" s="289"/>
    </row>
    <row r="5" spans="1:14" ht="19.5" customHeight="1" x14ac:dyDescent="0.3">
      <c r="B5" s="287"/>
      <c r="C5" s="354" t="s">
        <v>191</v>
      </c>
      <c r="D5" s="354"/>
      <c r="E5" s="354"/>
      <c r="F5" s="354"/>
      <c r="G5" s="354"/>
      <c r="H5" s="229"/>
      <c r="I5" s="110" t="s">
        <v>162</v>
      </c>
      <c r="J5" s="252" t="str">
        <f>'Example_Cost Plus'!J5</f>
        <v>0028</v>
      </c>
    </row>
    <row r="6" spans="1:14" ht="17.45" customHeight="1" x14ac:dyDescent="0.25">
      <c r="A6" s="109"/>
      <c r="G6" s="110"/>
      <c r="I6" s="110" t="s">
        <v>20</v>
      </c>
      <c r="J6" s="252">
        <f>'Example_Cost Plus'!J6</f>
        <v>7000056844</v>
      </c>
    </row>
    <row r="7" spans="1:14" ht="17.45" customHeight="1" x14ac:dyDescent="0.25">
      <c r="A7" s="109"/>
      <c r="B7" s="109"/>
      <c r="C7" s="109"/>
      <c r="E7" s="109"/>
      <c r="G7" s="110"/>
      <c r="I7" s="110" t="s">
        <v>24</v>
      </c>
      <c r="J7" s="252">
        <f>'Example_Cost Plus'!J7</f>
        <v>6300091423</v>
      </c>
    </row>
    <row r="8" spans="1:14" x14ac:dyDescent="0.2">
      <c r="A8" s="112" t="s">
        <v>9</v>
      </c>
      <c r="B8" s="225"/>
      <c r="C8" s="225"/>
      <c r="D8" s="225"/>
    </row>
    <row r="9" spans="1:14" ht="15.75" customHeight="1" x14ac:dyDescent="0.2">
      <c r="A9" s="231" t="s">
        <v>1</v>
      </c>
      <c r="B9" s="242"/>
      <c r="C9" s="355" t="str">
        <f>'Example_Cost Plus'!C9</f>
        <v>ACME, INC</v>
      </c>
      <c r="D9" s="356"/>
      <c r="E9" s="357"/>
      <c r="F9" s="231" t="s">
        <v>3</v>
      </c>
      <c r="G9" s="113"/>
      <c r="H9" s="355" t="str">
        <f>'Example_Cost Plus'!H9</f>
        <v xml:space="preserve"> R. Runner, NCDOT Division 15</v>
      </c>
      <c r="I9" s="356"/>
      <c r="J9" s="357"/>
    </row>
    <row r="10" spans="1:14" ht="31.9" customHeight="1" x14ac:dyDescent="0.2">
      <c r="A10" s="114" t="s">
        <v>2</v>
      </c>
      <c r="B10" s="115"/>
      <c r="C10" s="355" t="str">
        <f>'Example_Cost Plus'!C10</f>
        <v>6000 Universal Blvd, Orlando, FL 32819</v>
      </c>
      <c r="D10" s="356"/>
      <c r="E10" s="357"/>
      <c r="F10" s="116" t="s">
        <v>4</v>
      </c>
      <c r="G10" s="117"/>
      <c r="H10" s="355" t="str">
        <f>'Example_Cost Plus'!H10</f>
        <v>125 Speedway Drive, Birdseye, NC 29845</v>
      </c>
      <c r="I10" s="356"/>
      <c r="J10" s="357"/>
    </row>
    <row r="11" spans="1:14" ht="46.15" customHeight="1" x14ac:dyDescent="0.2">
      <c r="A11" s="363" t="s">
        <v>5</v>
      </c>
      <c r="B11" s="364"/>
      <c r="C11" s="355" t="str">
        <f>'Example_Cost Plus'!C11</f>
        <v>Wile E Coyote, Wcoyote@Warner.com, (407) 224-4233</v>
      </c>
      <c r="D11" s="356"/>
      <c r="E11" s="357"/>
      <c r="F11" s="365" t="s">
        <v>6</v>
      </c>
      <c r="G11" s="366"/>
      <c r="H11" s="355" t="str">
        <f>'Example_Cost Plus'!H11</f>
        <v>rrunner@ncdot.gov 252-693-5555</v>
      </c>
      <c r="I11" s="356"/>
      <c r="J11" s="357"/>
    </row>
    <row r="12" spans="1:14" x14ac:dyDescent="0.2">
      <c r="A12" s="231" t="s">
        <v>19</v>
      </c>
      <c r="B12" s="242"/>
      <c r="C12" s="355">
        <f>'Example_Cost Plus'!C12</f>
        <v>88888</v>
      </c>
      <c r="D12" s="356"/>
      <c r="E12" s="357"/>
      <c r="N12" s="233" t="s">
        <v>51</v>
      </c>
    </row>
    <row r="13" spans="1:14" ht="18.75" customHeight="1" x14ac:dyDescent="0.2">
      <c r="A13" s="118" t="s">
        <v>11</v>
      </c>
      <c r="B13" s="119"/>
      <c r="C13" s="355" t="str">
        <f>'Example_Cost Plus'!C13</f>
        <v>123-475-8960</v>
      </c>
      <c r="D13" s="356"/>
      <c r="E13" s="357"/>
      <c r="F13" s="112" t="s">
        <v>30</v>
      </c>
      <c r="G13" s="225"/>
      <c r="H13" s="225"/>
      <c r="I13" s="225"/>
      <c r="N13" s="233" t="s">
        <v>52</v>
      </c>
    </row>
    <row r="14" spans="1:14" ht="17.25" customHeight="1" x14ac:dyDescent="0.2">
      <c r="F14" s="231" t="s">
        <v>67</v>
      </c>
      <c r="G14" s="113"/>
      <c r="H14" s="355" t="str">
        <f>'Example_Cost Plus'!H14</f>
        <v>U-9999</v>
      </c>
      <c r="I14" s="356"/>
      <c r="J14" s="360"/>
    </row>
    <row r="15" spans="1:14" x14ac:dyDescent="0.2">
      <c r="A15" s="112" t="s">
        <v>8</v>
      </c>
      <c r="B15" s="225"/>
      <c r="C15" s="225"/>
      <c r="D15" s="225"/>
      <c r="F15" s="231" t="s">
        <v>12</v>
      </c>
      <c r="G15" s="113"/>
      <c r="H15" s="355" t="str">
        <f>'Example_Cost Plus'!H15</f>
        <v>88575.1.FS2</v>
      </c>
      <c r="I15" s="356"/>
      <c r="J15" s="360"/>
    </row>
    <row r="16" spans="1:14" x14ac:dyDescent="0.2">
      <c r="A16" s="231" t="s">
        <v>53</v>
      </c>
      <c r="B16" s="120" t="s">
        <v>51</v>
      </c>
      <c r="C16" s="361" t="s">
        <v>106</v>
      </c>
      <c r="D16" s="362"/>
      <c r="E16" s="91"/>
      <c r="F16" s="231" t="s">
        <v>21</v>
      </c>
      <c r="G16" s="113"/>
      <c r="H16" s="355" t="str">
        <f>'Example_Cost Plus'!H16</f>
        <v>BR549-0049(55)</v>
      </c>
      <c r="I16" s="356"/>
      <c r="J16" s="360"/>
    </row>
    <row r="17" spans="1:13" x14ac:dyDescent="0.2">
      <c r="A17" s="231" t="s">
        <v>160</v>
      </c>
      <c r="B17" s="242"/>
      <c r="C17" s="369">
        <v>12345</v>
      </c>
      <c r="D17" s="370"/>
      <c r="E17" s="371"/>
      <c r="F17" s="231" t="s">
        <v>69</v>
      </c>
      <c r="G17" s="113"/>
      <c r="H17" s="355" t="str">
        <f>'Example_Cost Plus'!H17</f>
        <v>Spotsylvania</v>
      </c>
      <c r="I17" s="356"/>
      <c r="J17" s="360"/>
    </row>
    <row r="18" spans="1:13" ht="15.75" customHeight="1" x14ac:dyDescent="0.2">
      <c r="A18" s="231" t="s">
        <v>10</v>
      </c>
      <c r="B18" s="242"/>
      <c r="C18" s="372">
        <v>44415</v>
      </c>
      <c r="D18" s="370"/>
      <c r="E18" s="373"/>
      <c r="F18" s="374" t="s">
        <v>13</v>
      </c>
      <c r="G18" s="375"/>
      <c r="H18" s="378" t="str">
        <f>'Example_Cost Plus'!H18</f>
        <v>Widen SR 9945B5 to 27 lanes</v>
      </c>
      <c r="I18" s="379"/>
      <c r="J18" s="380"/>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c r="C24" s="161"/>
      <c r="D24" s="161"/>
      <c r="E24" s="224"/>
      <c r="F24" s="197"/>
      <c r="G24" s="197"/>
    </row>
    <row r="25" spans="1:13" x14ac:dyDescent="0.2">
      <c r="A25" s="107"/>
      <c r="B25" s="122"/>
    </row>
    <row r="26" spans="1:13" ht="15.75" thickBot="1" x14ac:dyDescent="0.25">
      <c r="A26" s="112" t="s">
        <v>27</v>
      </c>
      <c r="B26" s="225"/>
      <c r="C26" s="225"/>
    </row>
    <row r="27" spans="1:13" ht="30.75" thickBot="1" x14ac:dyDescent="0.25">
      <c r="A27" s="123" t="s">
        <v>174</v>
      </c>
      <c r="B27" s="124" t="s">
        <v>78</v>
      </c>
      <c r="C27" s="124" t="s">
        <v>82</v>
      </c>
      <c r="D27" s="124" t="s">
        <v>83</v>
      </c>
      <c r="E27" s="240" t="s">
        <v>84</v>
      </c>
      <c r="F27" s="124" t="s">
        <v>85</v>
      </c>
      <c r="G27" s="239" t="s">
        <v>86</v>
      </c>
      <c r="H27" s="124" t="s">
        <v>87</v>
      </c>
      <c r="I27" s="125" t="s">
        <v>88</v>
      </c>
      <c r="J27" s="126"/>
      <c r="K27" s="126"/>
      <c r="L27" s="126"/>
      <c r="M27" s="126"/>
    </row>
    <row r="28" spans="1:13" ht="15.75" thickTop="1" x14ac:dyDescent="0.2">
      <c r="A28" s="135">
        <v>10</v>
      </c>
      <c r="B28" s="200" t="s">
        <v>139</v>
      </c>
      <c r="C28" s="129">
        <v>450</v>
      </c>
      <c r="D28" s="129">
        <v>814.5</v>
      </c>
      <c r="E28" s="130">
        <v>113.80499999999999</v>
      </c>
      <c r="F28" s="129">
        <v>16.953151500000001</v>
      </c>
      <c r="G28" s="131">
        <v>0</v>
      </c>
      <c r="H28" s="129">
        <v>50</v>
      </c>
      <c r="I28" s="244">
        <v>1445.2581515000002</v>
      </c>
      <c r="J28" s="133"/>
      <c r="K28" s="133"/>
      <c r="L28" s="133"/>
      <c r="M28" s="133"/>
    </row>
    <row r="29" spans="1:13" x14ac:dyDescent="0.2">
      <c r="A29" s="135">
        <v>20</v>
      </c>
      <c r="B29" s="200" t="s">
        <v>139</v>
      </c>
      <c r="C29" s="129">
        <v>7000</v>
      </c>
      <c r="D29" s="129">
        <v>12032.300000000001</v>
      </c>
      <c r="E29" s="130">
        <v>1712.9070000000002</v>
      </c>
      <c r="F29" s="129">
        <v>217.82467350000005</v>
      </c>
      <c r="G29" s="131">
        <v>0</v>
      </c>
      <c r="H29" s="129">
        <v>1050</v>
      </c>
      <c r="I29" s="245">
        <v>22013.031673500001</v>
      </c>
    </row>
    <row r="30" spans="1:13" x14ac:dyDescent="0.2">
      <c r="A30" s="135">
        <v>30</v>
      </c>
      <c r="B30" s="200" t="s">
        <v>139</v>
      </c>
      <c r="C30" s="129">
        <v>20000</v>
      </c>
      <c r="D30" s="129">
        <v>30600</v>
      </c>
      <c r="E30" s="130">
        <v>4554</v>
      </c>
      <c r="F30" s="129">
        <v>678.39419999999996</v>
      </c>
      <c r="G30" s="131">
        <v>1000</v>
      </c>
      <c r="H30" s="129">
        <v>1200</v>
      </c>
      <c r="I30" s="245">
        <v>58032.394200000002</v>
      </c>
    </row>
    <row r="31" spans="1:13" x14ac:dyDescent="0.2">
      <c r="A31" s="135"/>
      <c r="B31" s="136"/>
      <c r="C31" s="129"/>
      <c r="D31" s="129"/>
      <c r="E31" s="130"/>
      <c r="F31" s="129"/>
      <c r="G31" s="131"/>
      <c r="H31" s="129"/>
      <c r="I31" s="245"/>
    </row>
    <row r="32" spans="1:13" x14ac:dyDescent="0.2">
      <c r="A32" s="135"/>
      <c r="B32" s="136"/>
      <c r="C32" s="129"/>
      <c r="D32" s="129"/>
      <c r="E32" s="130"/>
      <c r="F32" s="129"/>
      <c r="G32" s="131"/>
      <c r="H32" s="129"/>
      <c r="I32" s="245"/>
    </row>
    <row r="33" spans="1:10" x14ac:dyDescent="0.2">
      <c r="A33" s="135"/>
      <c r="B33" s="136"/>
      <c r="C33" s="129"/>
      <c r="D33" s="129"/>
      <c r="E33" s="130"/>
      <c r="F33" s="129"/>
      <c r="G33" s="131"/>
      <c r="H33" s="129"/>
      <c r="I33" s="245"/>
    </row>
    <row r="34" spans="1:10" x14ac:dyDescent="0.2">
      <c r="A34" s="135"/>
      <c r="B34" s="136"/>
      <c r="C34" s="129"/>
      <c r="D34" s="129"/>
      <c r="E34" s="130"/>
      <c r="F34" s="129"/>
      <c r="G34" s="131"/>
      <c r="H34" s="129"/>
      <c r="I34" s="245"/>
    </row>
    <row r="35" spans="1:10" x14ac:dyDescent="0.2">
      <c r="A35" s="135"/>
      <c r="B35" s="136"/>
      <c r="C35" s="129"/>
      <c r="D35" s="129"/>
      <c r="E35" s="130"/>
      <c r="F35" s="129"/>
      <c r="G35" s="131"/>
      <c r="H35" s="129"/>
      <c r="I35" s="245"/>
    </row>
    <row r="36" spans="1:10" x14ac:dyDescent="0.2">
      <c r="A36" s="135"/>
      <c r="B36" s="136"/>
      <c r="C36" s="129"/>
      <c r="D36" s="129"/>
      <c r="E36" s="130"/>
      <c r="F36" s="129"/>
      <c r="G36" s="131"/>
      <c r="H36" s="129"/>
      <c r="I36" s="245"/>
    </row>
    <row r="37" spans="1:10" x14ac:dyDescent="0.2">
      <c r="A37" s="135"/>
      <c r="B37" s="136"/>
      <c r="C37" s="129"/>
      <c r="D37" s="129"/>
      <c r="E37" s="130"/>
      <c r="F37" s="129"/>
      <c r="G37" s="131"/>
      <c r="H37" s="129"/>
      <c r="I37" s="245"/>
    </row>
    <row r="38" spans="1:10" x14ac:dyDescent="0.2">
      <c r="A38" s="135"/>
      <c r="B38" s="136"/>
      <c r="C38" s="129"/>
      <c r="D38" s="129"/>
      <c r="E38" s="130"/>
      <c r="F38" s="129"/>
      <c r="G38" s="131"/>
      <c r="H38" s="129"/>
      <c r="I38" s="245"/>
    </row>
    <row r="39" spans="1:10" x14ac:dyDescent="0.2">
      <c r="A39" s="135"/>
      <c r="B39" s="136"/>
      <c r="C39" s="129"/>
      <c r="D39" s="129"/>
      <c r="E39" s="130"/>
      <c r="F39" s="129"/>
      <c r="G39" s="131"/>
      <c r="H39" s="129"/>
      <c r="I39" s="245"/>
    </row>
    <row r="40" spans="1:10" x14ac:dyDescent="0.2">
      <c r="A40" s="135"/>
      <c r="B40" s="136"/>
      <c r="C40" s="129"/>
      <c r="D40" s="129"/>
      <c r="E40" s="130"/>
      <c r="F40" s="129"/>
      <c r="G40" s="131"/>
      <c r="H40" s="129"/>
      <c r="I40" s="245"/>
    </row>
    <row r="41" spans="1:10" x14ac:dyDescent="0.2">
      <c r="A41" s="138"/>
      <c r="B41" s="111"/>
      <c r="C41" s="134"/>
      <c r="D41" s="134"/>
      <c r="E41" s="187"/>
      <c r="F41" s="134"/>
      <c r="G41" s="139"/>
      <c r="H41" s="134"/>
      <c r="I41" s="246"/>
    </row>
    <row r="42" spans="1:10" ht="15.75" thickBot="1" x14ac:dyDescent="0.25">
      <c r="A42" s="141"/>
      <c r="B42" s="142"/>
      <c r="C42" s="143"/>
      <c r="D42" s="143"/>
      <c r="E42" s="185"/>
      <c r="F42" s="143"/>
      <c r="G42" s="145"/>
      <c r="H42" s="146"/>
      <c r="I42" s="247"/>
    </row>
    <row r="43" spans="1:10" ht="15.75" thickBot="1" x14ac:dyDescent="0.25">
      <c r="A43" s="148"/>
      <c r="B43" s="149" t="s">
        <v>25</v>
      </c>
      <c r="C43" s="150">
        <f t="shared" ref="C43:I43" si="0">SUM(C28:C42)</f>
        <v>27450</v>
      </c>
      <c r="D43" s="150">
        <f t="shared" si="0"/>
        <v>43446.8</v>
      </c>
      <c r="E43" s="150">
        <f t="shared" si="0"/>
        <v>6380.7120000000004</v>
      </c>
      <c r="F43" s="201">
        <f t="shared" si="0"/>
        <v>913.17202499999996</v>
      </c>
      <c r="G43" s="150">
        <f t="shared" si="0"/>
        <v>1000</v>
      </c>
      <c r="H43" s="150">
        <f t="shared" si="0"/>
        <v>2300</v>
      </c>
      <c r="I43" s="150">
        <f t="shared" si="0"/>
        <v>81490.684024999995</v>
      </c>
    </row>
    <row r="44" spans="1:10" ht="7.9" customHeight="1" thickBot="1" x14ac:dyDescent="0.25"/>
    <row r="45" spans="1:10" ht="15.75" thickBot="1" x14ac:dyDescent="0.25">
      <c r="D45" s="151"/>
      <c r="E45" s="151"/>
      <c r="H45" s="110" t="s">
        <v>26</v>
      </c>
      <c r="I45" s="152">
        <f>I43</f>
        <v>81490.684024999995</v>
      </c>
      <c r="J45" s="202"/>
    </row>
    <row r="46" spans="1:10" s="267" customFormat="1" x14ac:dyDescent="0.2">
      <c r="D46" s="151"/>
      <c r="E46" s="151"/>
      <c r="H46" s="110"/>
      <c r="I46" s="270"/>
      <c r="J46" s="270"/>
    </row>
    <row r="47" spans="1:10" ht="36" customHeight="1" thickBot="1" x14ac:dyDescent="0.25">
      <c r="A47" s="112" t="s">
        <v>28</v>
      </c>
      <c r="C47" s="267"/>
      <c r="D47" s="458" t="s">
        <v>183</v>
      </c>
      <c r="E47" s="458"/>
      <c r="F47" s="458"/>
      <c r="G47" s="267"/>
      <c r="H47" s="265" t="s">
        <v>70</v>
      </c>
      <c r="I47" s="160"/>
      <c r="J47" s="161"/>
    </row>
    <row r="48" spans="1:10" x14ac:dyDescent="0.2">
      <c r="A48" s="153" t="s">
        <v>29</v>
      </c>
      <c r="B48" s="154">
        <v>210000</v>
      </c>
      <c r="C48" s="267"/>
      <c r="D48" s="328" t="s">
        <v>61</v>
      </c>
      <c r="E48" s="329"/>
      <c r="F48" s="154">
        <v>210000</v>
      </c>
      <c r="G48" s="267"/>
      <c r="H48" s="162" t="s">
        <v>60</v>
      </c>
      <c r="I48" s="330" t="s">
        <v>89</v>
      </c>
      <c r="J48" s="331"/>
    </row>
    <row r="49" spans="1:10" ht="16.5" customHeight="1" x14ac:dyDescent="0.2">
      <c r="A49" s="155" t="s">
        <v>57</v>
      </c>
      <c r="B49" s="156">
        <v>40000</v>
      </c>
      <c r="C49" s="267"/>
      <c r="D49" s="332" t="s">
        <v>35</v>
      </c>
      <c r="E49" s="333"/>
      <c r="F49" s="156"/>
      <c r="G49" s="159"/>
      <c r="H49" s="339" t="s">
        <v>62</v>
      </c>
      <c r="I49" s="334"/>
      <c r="J49" s="335"/>
    </row>
    <row r="50" spans="1:10" ht="16.5" customHeight="1" x14ac:dyDescent="0.2">
      <c r="A50" s="155" t="s">
        <v>58</v>
      </c>
      <c r="B50" s="156">
        <f>B49+I43</f>
        <v>121490.684025</v>
      </c>
      <c r="C50" s="267"/>
      <c r="D50" s="332" t="s">
        <v>36</v>
      </c>
      <c r="E50" s="338"/>
      <c r="F50" s="156"/>
      <c r="G50" s="159"/>
      <c r="H50" s="340"/>
      <c r="I50" s="336"/>
      <c r="J50" s="337"/>
    </row>
    <row r="51" spans="1:10" ht="15.75" thickBot="1" x14ac:dyDescent="0.25">
      <c r="A51" s="157" t="s">
        <v>59</v>
      </c>
      <c r="B51" s="158">
        <f>B50/B48</f>
        <v>0.57852706678571431</v>
      </c>
      <c r="C51" s="267"/>
      <c r="D51" s="341" t="s">
        <v>29</v>
      </c>
      <c r="E51" s="342"/>
      <c r="F51" s="281">
        <f>SUM(F48:F50)</f>
        <v>210000</v>
      </c>
      <c r="G51" s="159"/>
      <c r="H51" s="163" t="s">
        <v>63</v>
      </c>
      <c r="I51" s="343"/>
      <c r="J51" s="344"/>
    </row>
    <row r="52" spans="1:10" ht="15.75" thickBot="1" x14ac:dyDescent="0.25">
      <c r="B52" s="160"/>
      <c r="C52" s="161"/>
      <c r="D52" s="161"/>
      <c r="E52" s="151"/>
      <c r="F52" s="151"/>
      <c r="H52" s="164" t="s">
        <v>64</v>
      </c>
      <c r="I52" s="345"/>
      <c r="J52" s="346"/>
    </row>
    <row r="53" spans="1:10" s="267" customFormat="1" x14ac:dyDescent="0.2">
      <c r="B53" s="160"/>
      <c r="C53" s="161"/>
      <c r="D53" s="161"/>
      <c r="E53" s="151"/>
      <c r="F53" s="151"/>
      <c r="H53" s="275"/>
      <c r="I53" s="276"/>
      <c r="J53" s="276"/>
    </row>
    <row r="54" spans="1:10" s="267" customFormat="1" x14ac:dyDescent="0.2">
      <c r="B54" s="160"/>
      <c r="C54" s="161"/>
      <c r="D54" s="161"/>
      <c r="E54" s="151"/>
      <c r="F54" s="151"/>
      <c r="H54" s="160"/>
      <c r="I54" s="161"/>
      <c r="J54" s="159"/>
    </row>
    <row r="55" spans="1:10" ht="15.75" thickBot="1" x14ac:dyDescent="0.25">
      <c r="C55" s="107"/>
    </row>
    <row r="56" spans="1:10" x14ac:dyDescent="0.2">
      <c r="A56" s="165" t="s">
        <v>163</v>
      </c>
      <c r="B56" s="166"/>
      <c r="C56" s="166"/>
      <c r="D56" s="167"/>
      <c r="E56" s="168" t="s">
        <v>109</v>
      </c>
      <c r="F56" s="243"/>
      <c r="G56" s="243"/>
      <c r="H56" s="243"/>
      <c r="I56" s="280"/>
    </row>
    <row r="57" spans="1:10" ht="33" customHeight="1" x14ac:dyDescent="0.2">
      <c r="A57" s="401" t="s">
        <v>22</v>
      </c>
      <c r="B57" s="402"/>
      <c r="C57" s="402"/>
      <c r="D57" s="403"/>
      <c r="E57" s="297" t="s">
        <v>32</v>
      </c>
      <c r="F57" s="294"/>
      <c r="G57" s="404"/>
      <c r="H57" s="404"/>
      <c r="I57" s="280"/>
    </row>
    <row r="58" spans="1:10" ht="22.9" customHeight="1" x14ac:dyDescent="0.25">
      <c r="A58" s="171" t="s">
        <v>16</v>
      </c>
      <c r="B58" s="457"/>
      <c r="C58" s="457"/>
      <c r="D58" s="172"/>
      <c r="E58" s="173" t="s">
        <v>18</v>
      </c>
      <c r="F58" s="161"/>
      <c r="G58" s="396"/>
      <c r="H58" s="396"/>
      <c r="I58" s="280"/>
    </row>
    <row r="59" spans="1:10" ht="30.6" customHeight="1" x14ac:dyDescent="0.2">
      <c r="A59" s="174" t="s">
        <v>15</v>
      </c>
      <c r="B59" s="397" t="s">
        <v>116</v>
      </c>
      <c r="C59" s="397"/>
      <c r="D59" s="172"/>
      <c r="E59" s="173" t="s">
        <v>15</v>
      </c>
      <c r="F59" s="161"/>
      <c r="G59" s="396"/>
      <c r="H59" s="396"/>
      <c r="I59" s="280"/>
    </row>
    <row r="60" spans="1:10" ht="18.600000000000001" customHeight="1" x14ac:dyDescent="0.2">
      <c r="A60" s="171" t="s">
        <v>17</v>
      </c>
      <c r="B60" s="395">
        <v>44415</v>
      </c>
      <c r="C60" s="395"/>
      <c r="D60" s="172"/>
      <c r="E60" s="173" t="s">
        <v>17</v>
      </c>
      <c r="F60" s="161"/>
      <c r="G60" s="396"/>
      <c r="H60" s="396"/>
      <c r="I60" s="280"/>
    </row>
    <row r="61" spans="1:10" ht="27" customHeight="1" thickBot="1" x14ac:dyDescent="0.25">
      <c r="A61" s="399" t="s">
        <v>141</v>
      </c>
      <c r="B61" s="299"/>
      <c r="C61" s="249" t="s">
        <v>51</v>
      </c>
      <c r="D61" s="248"/>
      <c r="E61" s="176" t="s">
        <v>142</v>
      </c>
      <c r="F61" s="175"/>
      <c r="G61" s="175"/>
      <c r="H61" s="175"/>
      <c r="I61" s="280"/>
    </row>
    <row r="62" spans="1:10" ht="15.75" thickBot="1" x14ac:dyDescent="0.25">
      <c r="A62" s="175"/>
      <c r="B62" s="175"/>
      <c r="C62" s="175"/>
      <c r="D62" s="175"/>
      <c r="E62" s="175"/>
      <c r="F62" s="175"/>
      <c r="G62" s="175"/>
      <c r="H62" s="175"/>
      <c r="I62" s="175"/>
    </row>
    <row r="63" spans="1:10" ht="30.75" customHeight="1" x14ac:dyDescent="0.2">
      <c r="A63" s="400" t="s">
        <v>187</v>
      </c>
      <c r="B63" s="400"/>
      <c r="C63" s="400"/>
      <c r="D63" s="400"/>
      <c r="E63" s="400"/>
      <c r="F63" s="400"/>
      <c r="G63" s="400"/>
      <c r="H63" s="400"/>
      <c r="I63" s="400"/>
      <c r="J63" s="112"/>
    </row>
    <row r="64" spans="1:10" x14ac:dyDescent="0.2">
      <c r="A64" s="112" t="s">
        <v>23</v>
      </c>
      <c r="I64" s="290" t="s">
        <v>192</v>
      </c>
      <c r="J64" s="290"/>
    </row>
  </sheetData>
  <mergeCells count="46">
    <mergeCell ref="I49:J50"/>
    <mergeCell ref="I51:J51"/>
    <mergeCell ref="I52:J52"/>
    <mergeCell ref="I48:J48"/>
    <mergeCell ref="D47:F47"/>
    <mergeCell ref="D48:E48"/>
    <mergeCell ref="D49:E49"/>
    <mergeCell ref="D50:E50"/>
    <mergeCell ref="D51:E51"/>
    <mergeCell ref="H49:H50"/>
    <mergeCell ref="B60:C60"/>
    <mergeCell ref="G60:H60"/>
    <mergeCell ref="I64:J64"/>
    <mergeCell ref="A61:B61"/>
    <mergeCell ref="A63:I63"/>
    <mergeCell ref="B59:C59"/>
    <mergeCell ref="G59:H59"/>
    <mergeCell ref="A57:D57"/>
    <mergeCell ref="E57:F57"/>
    <mergeCell ref="G57:H57"/>
    <mergeCell ref="B58:C58"/>
    <mergeCell ref="G58:H58"/>
    <mergeCell ref="H14:J14"/>
    <mergeCell ref="H15:J15"/>
    <mergeCell ref="H16:J16"/>
    <mergeCell ref="C16:D16"/>
    <mergeCell ref="C18:E18"/>
    <mergeCell ref="F18:G19"/>
    <mergeCell ref="H18:J19"/>
    <mergeCell ref="C19:E19"/>
    <mergeCell ref="C17:E17"/>
    <mergeCell ref="H17:J17"/>
    <mergeCell ref="A11:B11"/>
    <mergeCell ref="C11:E11"/>
    <mergeCell ref="F11:G11"/>
    <mergeCell ref="H11:J11"/>
    <mergeCell ref="C3:G3"/>
    <mergeCell ref="C4:G4"/>
    <mergeCell ref="C5:G5"/>
    <mergeCell ref="C12:E12"/>
    <mergeCell ref="C13:E13"/>
    <mergeCell ref="J1:J2"/>
    <mergeCell ref="C9:E9"/>
    <mergeCell ref="H9:J9"/>
    <mergeCell ref="C10:E10"/>
    <mergeCell ref="H10:J10"/>
  </mergeCells>
  <dataValidations count="2">
    <dataValidation type="list" allowBlank="1" showInputMessage="1" showErrorMessage="1" sqref="B16" xr:uid="{4DB48A7D-D126-4316-BAE0-4466DE3185CD}">
      <formula1>$N$13:$N$14</formula1>
    </dataValidation>
    <dataValidation type="list" allowBlank="1" showInputMessage="1" showErrorMessage="1" sqref="C61 E16" xr:uid="{5ED11A97-C6BE-4C31-BB96-0B5CB1D72537}">
      <formula1>$N$12:$N$13</formula1>
    </dataValidation>
  </dataValidations>
  <pageMargins left="0.7" right="0.7" top="0.75" bottom="0.75" header="0.3" footer="0.3"/>
  <pageSetup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E567-80F1-4471-A821-305BC23B7670}">
  <sheetPr codeName="Sheet5">
    <pageSetUpPr fitToPage="1"/>
  </sheetPr>
  <dimension ref="A1:R57"/>
  <sheetViews>
    <sheetView zoomScaleNormal="100" zoomScaleSheetLayoutView="100" workbookViewId="0"/>
  </sheetViews>
  <sheetFormatPr defaultRowHeight="15" x14ac:dyDescent="0.2"/>
  <cols>
    <col min="1" max="1" width="13.5859375" style="11" customWidth="1"/>
    <col min="2" max="2" width="25.421875" style="11" customWidth="1"/>
    <col min="3" max="3" width="20.58203125" style="11" customWidth="1"/>
    <col min="4" max="4" width="11.43359375" style="11" customWidth="1"/>
    <col min="5" max="5" width="15.6015625" style="11" customWidth="1"/>
    <col min="6" max="6" width="18.4296875" style="11" customWidth="1"/>
    <col min="7" max="7" width="16.27734375" style="11" customWidth="1"/>
    <col min="8" max="8" width="12.64453125" style="11" customWidth="1"/>
    <col min="9" max="9" width="15.33203125" style="11" customWidth="1"/>
    <col min="10" max="10" width="17.484375" style="11" customWidth="1"/>
    <col min="11" max="12" width="9.14453125" style="11"/>
    <col min="13" max="13" width="0" style="11" hidden="1" customWidth="1"/>
    <col min="14" max="14" width="9.14453125" style="11" hidden="1" customWidth="1"/>
    <col min="15" max="18" width="0" hidden="1" customWidth="1"/>
  </cols>
  <sheetData>
    <row r="1" spans="1:18" ht="18.75" x14ac:dyDescent="0.25">
      <c r="A1" s="28" t="s">
        <v>71</v>
      </c>
      <c r="B1" s="29"/>
      <c r="C1" s="29"/>
    </row>
    <row r="2" spans="1:18" ht="21" x14ac:dyDescent="0.3">
      <c r="A2" s="320" t="s">
        <v>0</v>
      </c>
      <c r="B2" s="320"/>
      <c r="C2" s="320"/>
      <c r="D2" s="320"/>
      <c r="E2" s="320"/>
      <c r="F2" s="320"/>
      <c r="G2" s="320"/>
      <c r="H2" s="320"/>
      <c r="I2" s="320"/>
    </row>
    <row r="3" spans="1:18" ht="17.45" customHeight="1" x14ac:dyDescent="0.3">
      <c r="A3" s="320" t="s">
        <v>46</v>
      </c>
      <c r="B3" s="320"/>
      <c r="C3" s="320"/>
      <c r="D3" s="320"/>
      <c r="E3" s="320"/>
      <c r="F3" s="320"/>
      <c r="G3" s="320"/>
      <c r="H3" s="320"/>
      <c r="I3" s="320"/>
    </row>
    <row r="4" spans="1:18" ht="19.5" customHeight="1" x14ac:dyDescent="0.3">
      <c r="A4" s="320" t="s">
        <v>33</v>
      </c>
      <c r="B4" s="320"/>
      <c r="C4" s="320"/>
      <c r="D4" s="320"/>
      <c r="E4" s="320"/>
      <c r="F4" s="320"/>
      <c r="G4" s="320"/>
      <c r="H4" s="320"/>
      <c r="I4" s="320"/>
    </row>
    <row r="5" spans="1:18" s="233" customFormat="1" ht="19.5" customHeight="1" x14ac:dyDescent="0.3">
      <c r="A5" s="223"/>
      <c r="B5" s="223"/>
      <c r="C5" s="223"/>
      <c r="D5" s="223"/>
      <c r="E5" s="223"/>
      <c r="F5" s="223"/>
      <c r="G5" s="223"/>
      <c r="H5" s="110"/>
      <c r="I5" s="110" t="s">
        <v>162</v>
      </c>
      <c r="J5" s="261" t="str">
        <f>'Cost Plus Form'!J5</f>
        <v/>
      </c>
      <c r="K5" s="226"/>
      <c r="L5" s="226"/>
      <c r="M5" s="226"/>
      <c r="N5" s="226"/>
    </row>
    <row r="6" spans="1:18" ht="17.45" customHeight="1" x14ac:dyDescent="0.25">
      <c r="A6" s="33"/>
      <c r="B6" s="33"/>
      <c r="C6" s="33"/>
      <c r="E6" s="33"/>
      <c r="G6" s="34"/>
      <c r="H6" s="110"/>
      <c r="I6" s="110" t="s">
        <v>20</v>
      </c>
      <c r="J6" s="261" t="str">
        <f>'Cost Plus Form'!J6</f>
        <v/>
      </c>
    </row>
    <row r="7" spans="1:18" ht="17.45" customHeight="1" x14ac:dyDescent="0.25">
      <c r="A7" s="33"/>
      <c r="B7" s="33"/>
      <c r="C7" s="33"/>
      <c r="E7" s="33"/>
      <c r="G7" s="34"/>
      <c r="H7" s="110"/>
      <c r="I7" s="110" t="s">
        <v>24</v>
      </c>
      <c r="J7" s="261" t="str">
        <f>'Cost Plus Form'!J7</f>
        <v/>
      </c>
      <c r="M7" s="90"/>
      <c r="N7" s="90"/>
      <c r="O7" s="90"/>
      <c r="P7" s="90"/>
      <c r="Q7" s="90"/>
      <c r="R7" s="90"/>
    </row>
    <row r="8" spans="1:18" x14ac:dyDescent="0.2">
      <c r="A8" s="15" t="s">
        <v>9</v>
      </c>
      <c r="B8" s="29"/>
      <c r="C8" s="29"/>
      <c r="D8" s="29"/>
      <c r="E8" s="226"/>
      <c r="F8" s="226"/>
      <c r="G8" s="226"/>
      <c r="H8" s="226"/>
      <c r="I8" s="226"/>
      <c r="J8" s="226"/>
      <c r="M8" s="90" t="s">
        <v>51</v>
      </c>
      <c r="N8" s="90" t="s">
        <v>51</v>
      </c>
      <c r="O8" s="90" t="s">
        <v>51</v>
      </c>
      <c r="P8" s="90" t="s">
        <v>51</v>
      </c>
      <c r="Q8" s="90" t="s">
        <v>51</v>
      </c>
      <c r="R8" s="90" t="s">
        <v>51</v>
      </c>
    </row>
    <row r="9" spans="1:18" x14ac:dyDescent="0.2">
      <c r="A9" s="235" t="s">
        <v>1</v>
      </c>
      <c r="B9" s="20"/>
      <c r="C9" s="442" t="str">
        <f>'Cost Plus Form'!C9</f>
        <v/>
      </c>
      <c r="D9" s="443"/>
      <c r="E9" s="444"/>
      <c r="F9" s="235" t="s">
        <v>3</v>
      </c>
      <c r="G9" s="241"/>
      <c r="H9" s="442" t="str">
        <f>'Cost Plus Form'!H9</f>
        <v/>
      </c>
      <c r="I9" s="443"/>
      <c r="J9" s="444"/>
      <c r="M9" s="90" t="s">
        <v>52</v>
      </c>
      <c r="N9" s="90" t="s">
        <v>52</v>
      </c>
      <c r="O9" s="90" t="s">
        <v>52</v>
      </c>
      <c r="P9" s="90" t="s">
        <v>52</v>
      </c>
      <c r="Q9" s="90" t="s">
        <v>52</v>
      </c>
      <c r="R9" s="90" t="s">
        <v>52</v>
      </c>
    </row>
    <row r="10" spans="1:18" ht="31.9" customHeight="1" x14ac:dyDescent="0.2">
      <c r="A10" s="37" t="s">
        <v>2</v>
      </c>
      <c r="B10" s="38"/>
      <c r="C10" s="442" t="str">
        <f>'Cost Plus Form'!C10</f>
        <v/>
      </c>
      <c r="D10" s="443"/>
      <c r="E10" s="444"/>
      <c r="F10" s="39" t="s">
        <v>4</v>
      </c>
      <c r="G10" s="40"/>
      <c r="H10" s="442" t="str">
        <f>'Cost Plus Form'!H10</f>
        <v/>
      </c>
      <c r="I10" s="443"/>
      <c r="J10" s="444"/>
      <c r="M10" s="90" t="s">
        <v>51</v>
      </c>
      <c r="N10" s="90" t="s">
        <v>51</v>
      </c>
      <c r="O10" s="90" t="s">
        <v>51</v>
      </c>
      <c r="P10" s="90" t="s">
        <v>51</v>
      </c>
      <c r="Q10" s="90" t="s">
        <v>51</v>
      </c>
      <c r="R10" s="90" t="s">
        <v>51</v>
      </c>
    </row>
    <row r="11" spans="1:18" ht="46.15" customHeight="1" x14ac:dyDescent="0.2">
      <c r="A11" s="322" t="s">
        <v>5</v>
      </c>
      <c r="B11" s="323"/>
      <c r="C11" s="442" t="str">
        <f>'Cost Plus Form'!C11</f>
        <v/>
      </c>
      <c r="D11" s="443"/>
      <c r="E11" s="444"/>
      <c r="F11" s="322" t="s">
        <v>6</v>
      </c>
      <c r="G11" s="323"/>
      <c r="H11" s="442" t="str">
        <f>'Cost Plus Form'!H11</f>
        <v/>
      </c>
      <c r="I11" s="443"/>
      <c r="J11" s="444"/>
      <c r="M11" s="90" t="s">
        <v>52</v>
      </c>
      <c r="N11" s="90" t="s">
        <v>52</v>
      </c>
      <c r="O11" s="90" t="s">
        <v>52</v>
      </c>
      <c r="P11" s="90" t="s">
        <v>52</v>
      </c>
      <c r="Q11" s="90" t="s">
        <v>52</v>
      </c>
      <c r="R11" s="90" t="s">
        <v>52</v>
      </c>
    </row>
    <row r="12" spans="1:18" x14ac:dyDescent="0.2">
      <c r="A12" s="235" t="s">
        <v>19</v>
      </c>
      <c r="B12" s="20"/>
      <c r="C12" s="445" t="str">
        <f>'Cost Plus Form'!C12</f>
        <v/>
      </c>
      <c r="D12" s="446"/>
      <c r="E12" s="447"/>
      <c r="F12" s="226"/>
      <c r="G12" s="226"/>
      <c r="H12" s="41"/>
      <c r="I12" s="41"/>
      <c r="J12" s="41"/>
      <c r="M12" s="90" t="s">
        <v>51</v>
      </c>
      <c r="N12" s="90" t="s">
        <v>51</v>
      </c>
      <c r="O12" s="90" t="s">
        <v>51</v>
      </c>
      <c r="P12" s="90" t="s">
        <v>51</v>
      </c>
      <c r="Q12" s="90" t="s">
        <v>51</v>
      </c>
      <c r="R12" s="90" t="s">
        <v>51</v>
      </c>
    </row>
    <row r="13" spans="1:18" ht="18.75" customHeight="1" x14ac:dyDescent="0.2">
      <c r="A13" s="42" t="s">
        <v>11</v>
      </c>
      <c r="B13" s="43"/>
      <c r="C13" s="445" t="str">
        <f>'Cost Plus Form'!C13</f>
        <v/>
      </c>
      <c r="D13" s="446"/>
      <c r="E13" s="447"/>
      <c r="F13" s="15" t="s">
        <v>30</v>
      </c>
      <c r="G13" s="29"/>
      <c r="H13" s="29"/>
      <c r="I13" s="29"/>
      <c r="J13" s="226"/>
      <c r="M13" s="90" t="s">
        <v>52</v>
      </c>
      <c r="N13" s="90" t="s">
        <v>52</v>
      </c>
      <c r="O13" s="90" t="s">
        <v>52</v>
      </c>
      <c r="P13" s="90" t="s">
        <v>52</v>
      </c>
      <c r="Q13" s="90" t="s">
        <v>52</v>
      </c>
      <c r="R13" s="90" t="s">
        <v>52</v>
      </c>
    </row>
    <row r="14" spans="1:18" ht="17.25" customHeight="1" x14ac:dyDescent="0.2">
      <c r="A14" s="226"/>
      <c r="B14" s="226"/>
      <c r="C14" s="226"/>
      <c r="D14" s="226"/>
      <c r="E14" s="226"/>
      <c r="F14" s="235" t="s">
        <v>67</v>
      </c>
      <c r="G14" s="241"/>
      <c r="H14" s="439" t="str">
        <f>'Cost Plus Form'!H14</f>
        <v/>
      </c>
      <c r="I14" s="440"/>
      <c r="J14" s="441"/>
      <c r="M14" s="90" t="s">
        <v>51</v>
      </c>
      <c r="N14" s="90" t="s">
        <v>51</v>
      </c>
      <c r="O14" s="90" t="s">
        <v>51</v>
      </c>
      <c r="P14" s="90" t="s">
        <v>51</v>
      </c>
      <c r="Q14" s="90" t="s">
        <v>51</v>
      </c>
      <c r="R14" s="90" t="s">
        <v>51</v>
      </c>
    </row>
    <row r="15" spans="1:18" x14ac:dyDescent="0.2">
      <c r="A15" s="15" t="s">
        <v>8</v>
      </c>
      <c r="B15" s="29"/>
      <c r="C15" s="29"/>
      <c r="D15" s="29"/>
      <c r="E15" s="226"/>
      <c r="F15" s="235" t="s">
        <v>12</v>
      </c>
      <c r="G15" s="241"/>
      <c r="H15" s="439" t="str">
        <f>'Cost Plus Form'!H15</f>
        <v/>
      </c>
      <c r="I15" s="440"/>
      <c r="J15" s="441"/>
      <c r="M15" s="90" t="s">
        <v>52</v>
      </c>
      <c r="N15" s="90" t="s">
        <v>52</v>
      </c>
      <c r="O15" s="90" t="s">
        <v>52</v>
      </c>
      <c r="P15" s="90" t="s">
        <v>52</v>
      </c>
      <c r="Q15" s="90" t="s">
        <v>52</v>
      </c>
      <c r="R15" s="90" t="s">
        <v>52</v>
      </c>
    </row>
    <row r="16" spans="1:18" x14ac:dyDescent="0.2">
      <c r="A16" s="235" t="s">
        <v>53</v>
      </c>
      <c r="B16" s="44"/>
      <c r="C16" s="236" t="s">
        <v>68</v>
      </c>
      <c r="D16" s="236"/>
      <c r="E16" s="228"/>
      <c r="F16" s="235" t="s">
        <v>21</v>
      </c>
      <c r="G16" s="241"/>
      <c r="H16" s="439" t="str">
        <f>'Cost Plus Form'!H16</f>
        <v/>
      </c>
      <c r="I16" s="440"/>
      <c r="J16" s="441"/>
    </row>
    <row r="17" spans="1:14" x14ac:dyDescent="0.2">
      <c r="A17" s="235" t="s">
        <v>160</v>
      </c>
      <c r="B17" s="20"/>
      <c r="C17" s="445" t="str">
        <f>'Cost Plus Form'!C17</f>
        <v/>
      </c>
      <c r="D17" s="446"/>
      <c r="E17" s="447"/>
      <c r="F17" s="235" t="s">
        <v>69</v>
      </c>
      <c r="G17" s="241"/>
      <c r="H17" s="439" t="str">
        <f>'Cost Plus Form'!H17</f>
        <v/>
      </c>
      <c r="I17" s="440"/>
      <c r="J17" s="441"/>
    </row>
    <row r="18" spans="1:14" x14ac:dyDescent="0.2">
      <c r="A18" s="235" t="s">
        <v>10</v>
      </c>
      <c r="B18" s="20"/>
      <c r="C18" s="445" t="str">
        <f>'Cost Plus Form'!C18</f>
        <v/>
      </c>
      <c r="D18" s="446"/>
      <c r="E18" s="447"/>
      <c r="F18" s="305" t="s">
        <v>13</v>
      </c>
      <c r="G18" s="306"/>
      <c r="H18" s="448" t="str">
        <f>'Cost Plus Form'!H18</f>
        <v/>
      </c>
      <c r="I18" s="449"/>
      <c r="J18" s="450"/>
    </row>
    <row r="19" spans="1:14" x14ac:dyDescent="0.2">
      <c r="A19" s="42" t="s">
        <v>7</v>
      </c>
      <c r="B19" s="43"/>
      <c r="C19" s="445" t="str">
        <f>'Cost Plus Form'!C19</f>
        <v/>
      </c>
      <c r="D19" s="446"/>
      <c r="E19" s="447"/>
      <c r="F19" s="307"/>
      <c r="G19" s="308"/>
      <c r="H19" s="451"/>
      <c r="I19" s="452"/>
      <c r="J19" s="453"/>
    </row>
    <row r="20" spans="1:14" x14ac:dyDescent="0.2">
      <c r="A20" s="47"/>
      <c r="B20" s="48"/>
      <c r="C20" s="49"/>
      <c r="D20" s="49"/>
      <c r="E20" s="18"/>
      <c r="F20" s="18"/>
      <c r="G20" s="18"/>
      <c r="H20" s="18"/>
      <c r="I20" s="18"/>
    </row>
    <row r="21" spans="1:14" ht="15.75" thickBot="1" x14ac:dyDescent="0.25">
      <c r="A21" s="3" t="s">
        <v>42</v>
      </c>
      <c r="B21" s="2"/>
      <c r="C21" s="2"/>
    </row>
    <row r="22" spans="1:14" ht="30.75" thickBot="1" x14ac:dyDescent="0.25">
      <c r="A22" s="10" t="s">
        <v>43</v>
      </c>
      <c r="B22" s="263" t="s">
        <v>174</v>
      </c>
      <c r="C22" s="50" t="s">
        <v>81</v>
      </c>
      <c r="D22" s="50" t="s">
        <v>44</v>
      </c>
      <c r="E22" s="12" t="s">
        <v>80</v>
      </c>
      <c r="F22" s="52" t="s">
        <v>144</v>
      </c>
      <c r="K22"/>
      <c r="L22"/>
      <c r="M22"/>
      <c r="N22"/>
    </row>
    <row r="23" spans="1:14" ht="15.75" thickTop="1" x14ac:dyDescent="0.2">
      <c r="A23" s="93"/>
      <c r="B23" s="87"/>
      <c r="C23" s="94"/>
      <c r="D23" s="87"/>
      <c r="E23" s="218"/>
      <c r="F23" s="217"/>
      <c r="K23"/>
      <c r="L23"/>
      <c r="M23"/>
      <c r="N23"/>
    </row>
    <row r="24" spans="1:14" x14ac:dyDescent="0.2">
      <c r="A24" s="95"/>
      <c r="B24" s="54"/>
      <c r="C24" s="55"/>
      <c r="D24" s="54"/>
      <c r="E24" s="219"/>
      <c r="F24" s="215"/>
      <c r="K24"/>
      <c r="L24"/>
      <c r="M24"/>
      <c r="N24"/>
    </row>
    <row r="25" spans="1:14" x14ac:dyDescent="0.2">
      <c r="A25" s="95"/>
      <c r="B25" s="54"/>
      <c r="C25" s="55"/>
      <c r="D25" s="54"/>
      <c r="E25" s="219"/>
      <c r="F25" s="215"/>
      <c r="K25"/>
      <c r="L25"/>
      <c r="M25"/>
      <c r="N25"/>
    </row>
    <row r="26" spans="1:14" x14ac:dyDescent="0.2">
      <c r="A26" s="95"/>
      <c r="B26" s="54"/>
      <c r="C26" s="55"/>
      <c r="D26" s="54"/>
      <c r="E26" s="219"/>
      <c r="F26" s="215"/>
      <c r="K26"/>
      <c r="L26"/>
      <c r="M26"/>
      <c r="N26"/>
    </row>
    <row r="27" spans="1:14" x14ac:dyDescent="0.2">
      <c r="A27" s="95"/>
      <c r="B27" s="54"/>
      <c r="C27" s="55"/>
      <c r="D27" s="54"/>
      <c r="E27" s="219"/>
      <c r="F27" s="215"/>
      <c r="K27"/>
      <c r="L27"/>
      <c r="M27"/>
      <c r="N27"/>
    </row>
    <row r="28" spans="1:14" x14ac:dyDescent="0.2">
      <c r="A28" s="95"/>
      <c r="B28" s="54"/>
      <c r="C28" s="55"/>
      <c r="D28" s="54"/>
      <c r="E28" s="219"/>
      <c r="F28" s="215"/>
      <c r="K28"/>
      <c r="L28"/>
      <c r="M28"/>
      <c r="N28"/>
    </row>
    <row r="29" spans="1:14" x14ac:dyDescent="0.2">
      <c r="A29" s="95"/>
      <c r="B29" s="54"/>
      <c r="C29" s="55"/>
      <c r="D29" s="54"/>
      <c r="E29" s="219"/>
      <c r="F29" s="215"/>
      <c r="K29"/>
      <c r="L29"/>
      <c r="M29"/>
      <c r="N29"/>
    </row>
    <row r="30" spans="1:14" x14ac:dyDescent="0.2">
      <c r="A30" s="95"/>
      <c r="B30" s="54"/>
      <c r="C30" s="55"/>
      <c r="D30" s="54"/>
      <c r="E30" s="219"/>
      <c r="F30" s="215"/>
      <c r="K30"/>
      <c r="L30"/>
      <c r="M30"/>
      <c r="N30"/>
    </row>
    <row r="31" spans="1:14" x14ac:dyDescent="0.2">
      <c r="A31" s="95"/>
      <c r="B31" s="54"/>
      <c r="C31" s="55"/>
      <c r="D31" s="54"/>
      <c r="E31" s="219"/>
      <c r="F31" s="215"/>
      <c r="K31"/>
      <c r="L31"/>
      <c r="M31"/>
      <c r="N31"/>
    </row>
    <row r="32" spans="1:14" x14ac:dyDescent="0.2">
      <c r="A32" s="95"/>
      <c r="B32" s="54"/>
      <c r="C32" s="55"/>
      <c r="D32" s="54"/>
      <c r="E32" s="219"/>
      <c r="F32" s="215"/>
      <c r="K32"/>
      <c r="L32"/>
      <c r="M32"/>
      <c r="N32"/>
    </row>
    <row r="33" spans="1:14" x14ac:dyDescent="0.2">
      <c r="A33" s="95"/>
      <c r="B33" s="54"/>
      <c r="C33" s="55"/>
      <c r="D33" s="54"/>
      <c r="E33" s="219"/>
      <c r="F33" s="215"/>
      <c r="K33"/>
      <c r="L33"/>
      <c r="M33"/>
      <c r="N33"/>
    </row>
    <row r="34" spans="1:14" x14ac:dyDescent="0.2">
      <c r="A34" s="95"/>
      <c r="B34" s="54"/>
      <c r="C34" s="55"/>
      <c r="D34" s="54"/>
      <c r="E34" s="219"/>
      <c r="F34" s="215"/>
      <c r="K34"/>
      <c r="L34"/>
      <c r="M34"/>
      <c r="N34"/>
    </row>
    <row r="35" spans="1:14" x14ac:dyDescent="0.2">
      <c r="A35" s="95"/>
      <c r="B35" s="54"/>
      <c r="C35" s="55"/>
      <c r="D35" s="54"/>
      <c r="E35" s="219"/>
      <c r="F35" s="215"/>
      <c r="K35"/>
      <c r="L35"/>
      <c r="M35"/>
      <c r="N35"/>
    </row>
    <row r="36" spans="1:14" x14ac:dyDescent="0.2">
      <c r="A36" s="95"/>
      <c r="B36" s="54"/>
      <c r="C36" s="55"/>
      <c r="D36" s="54"/>
      <c r="E36" s="219"/>
      <c r="F36" s="215"/>
      <c r="K36"/>
      <c r="L36"/>
      <c r="M36"/>
      <c r="N36"/>
    </row>
    <row r="37" spans="1:14" x14ac:dyDescent="0.2">
      <c r="A37" s="95"/>
      <c r="B37" s="54"/>
      <c r="C37" s="55"/>
      <c r="D37" s="54"/>
      <c r="E37" s="219"/>
      <c r="F37" s="215"/>
      <c r="K37"/>
      <c r="L37"/>
      <c r="M37"/>
      <c r="N37"/>
    </row>
    <row r="38" spans="1:14" s="1" customFormat="1" x14ac:dyDescent="0.2">
      <c r="A38" s="96"/>
      <c r="B38" s="61"/>
      <c r="C38" s="62"/>
      <c r="D38" s="61"/>
      <c r="E38" s="219"/>
      <c r="F38" s="215"/>
      <c r="G38" s="18"/>
      <c r="H38" s="18"/>
      <c r="I38" s="18"/>
      <c r="J38" s="18"/>
    </row>
    <row r="39" spans="1:14" s="1" customFormat="1" ht="17.45" customHeight="1" x14ac:dyDescent="0.2">
      <c r="A39" s="96"/>
      <c r="B39" s="61"/>
      <c r="C39" s="62"/>
      <c r="D39" s="61"/>
      <c r="E39" s="219"/>
      <c r="F39" s="215"/>
      <c r="G39" s="18"/>
      <c r="H39" s="18"/>
      <c r="I39" s="18"/>
      <c r="J39" s="18"/>
    </row>
    <row r="40" spans="1:14" s="1" customFormat="1" ht="15.75" thickBot="1" x14ac:dyDescent="0.25">
      <c r="A40" s="97"/>
      <c r="B40" s="65"/>
      <c r="C40" s="66"/>
      <c r="D40" s="65"/>
      <c r="E40" s="220"/>
      <c r="F40" s="216"/>
      <c r="G40" s="18"/>
      <c r="H40" s="18"/>
      <c r="I40" s="18"/>
      <c r="J40" s="18"/>
    </row>
    <row r="41" spans="1:14" s="1" customFormat="1" ht="15.75" thickBot="1" x14ac:dyDescent="0.25">
      <c r="A41" s="69"/>
      <c r="B41" s="70" t="s">
        <v>45</v>
      </c>
      <c r="C41" s="25"/>
      <c r="D41" s="98"/>
      <c r="E41" s="221">
        <f>SUM(E23:E40)</f>
        <v>0</v>
      </c>
      <c r="F41" s="222"/>
      <c r="G41" s="18"/>
      <c r="H41" s="18"/>
      <c r="I41" s="18"/>
      <c r="J41" s="18"/>
    </row>
    <row r="42" spans="1:14" s="1" customFormat="1" ht="30.75" customHeight="1" x14ac:dyDescent="0.2">
      <c r="A42" s="400" t="s">
        <v>186</v>
      </c>
      <c r="B42" s="400"/>
      <c r="C42" s="400"/>
      <c r="D42" s="400"/>
      <c r="E42" s="400"/>
      <c r="F42" s="400"/>
      <c r="G42" s="400"/>
      <c r="H42" s="400"/>
      <c r="I42" s="400"/>
      <c r="J42" s="238"/>
      <c r="K42" s="18"/>
      <c r="L42" s="18"/>
      <c r="M42" s="18"/>
      <c r="N42" s="18"/>
    </row>
    <row r="43" spans="1:14" s="1" customFormat="1" x14ac:dyDescent="0.2">
      <c r="A43" s="266"/>
      <c r="B43" s="266"/>
      <c r="C43" s="266"/>
      <c r="D43" s="266"/>
      <c r="E43" s="266"/>
      <c r="F43" s="266"/>
      <c r="G43" s="266"/>
      <c r="H43" s="266"/>
      <c r="I43" s="266"/>
      <c r="J43" s="268"/>
      <c r="K43" s="18"/>
      <c r="L43" s="18"/>
      <c r="M43" s="18"/>
      <c r="N43" s="18"/>
    </row>
    <row r="44" spans="1:14" ht="15.75" thickBot="1" x14ac:dyDescent="0.25">
      <c r="A44" s="112" t="s">
        <v>168</v>
      </c>
      <c r="H44" s="262"/>
      <c r="I44" s="262"/>
    </row>
    <row r="45" spans="1:14" ht="45.75" thickBot="1" x14ac:dyDescent="0.25">
      <c r="A45" s="123" t="s">
        <v>174</v>
      </c>
      <c r="B45" s="50" t="s">
        <v>145</v>
      </c>
      <c r="C45" s="50" t="s">
        <v>146</v>
      </c>
      <c r="D45" s="12" t="s">
        <v>80</v>
      </c>
    </row>
    <row r="46" spans="1:14" ht="15.75" thickTop="1" x14ac:dyDescent="0.2">
      <c r="A46" s="87"/>
      <c r="B46" s="94"/>
      <c r="C46" s="87"/>
      <c r="D46" s="218"/>
    </row>
    <row r="47" spans="1:14" x14ac:dyDescent="0.2">
      <c r="A47" s="54"/>
      <c r="B47" s="55"/>
      <c r="C47" s="54"/>
      <c r="D47" s="219"/>
    </row>
    <row r="48" spans="1:14" x14ac:dyDescent="0.2">
      <c r="A48" s="54"/>
      <c r="B48" s="55"/>
      <c r="C48" s="54"/>
      <c r="D48" s="219"/>
    </row>
    <row r="49" spans="1:9" x14ac:dyDescent="0.2">
      <c r="A49" s="54"/>
      <c r="B49" s="55"/>
      <c r="C49" s="54"/>
      <c r="D49" s="219"/>
    </row>
    <row r="50" spans="1:9" x14ac:dyDescent="0.2">
      <c r="A50" s="54"/>
      <c r="B50" s="55"/>
      <c r="C50" s="54"/>
      <c r="D50" s="219"/>
    </row>
    <row r="51" spans="1:9" x14ac:dyDescent="0.2">
      <c r="A51" s="54"/>
      <c r="B51" s="55"/>
      <c r="C51" s="54"/>
      <c r="D51" s="219"/>
    </row>
    <row r="52" spans="1:9" x14ac:dyDescent="0.2">
      <c r="A52" s="54"/>
      <c r="B52" s="55"/>
      <c r="C52" s="54"/>
      <c r="D52" s="219"/>
    </row>
    <row r="53" spans="1:9" x14ac:dyDescent="0.2">
      <c r="A53" s="54"/>
      <c r="B53" s="55"/>
      <c r="C53" s="54"/>
      <c r="D53" s="219"/>
    </row>
    <row r="54" spans="1:9" ht="15.75" thickBot="1" x14ac:dyDescent="0.25">
      <c r="A54" s="65"/>
      <c r="B54" s="66"/>
      <c r="C54" s="65"/>
      <c r="D54" s="220"/>
    </row>
    <row r="55" spans="1:9" ht="15.75" thickBot="1" x14ac:dyDescent="0.25">
      <c r="A55" s="70" t="s">
        <v>147</v>
      </c>
      <c r="B55" s="25"/>
      <c r="C55" s="98"/>
      <c r="D55" s="221">
        <f>SUM(D46:D54)</f>
        <v>0</v>
      </c>
    </row>
    <row r="57" spans="1:9" x14ac:dyDescent="0.2">
      <c r="H57" s="290" t="s">
        <v>190</v>
      </c>
      <c r="I57" s="290"/>
    </row>
  </sheetData>
  <mergeCells count="24">
    <mergeCell ref="H57:I57"/>
    <mergeCell ref="C9:E9"/>
    <mergeCell ref="H9:J9"/>
    <mergeCell ref="C10:E10"/>
    <mergeCell ref="H10:J10"/>
    <mergeCell ref="C11:E11"/>
    <mergeCell ref="F11:G11"/>
    <mergeCell ref="H11:J11"/>
    <mergeCell ref="A42:I42"/>
    <mergeCell ref="C13:E13"/>
    <mergeCell ref="H14:J14"/>
    <mergeCell ref="H15:J15"/>
    <mergeCell ref="H16:J16"/>
    <mergeCell ref="C17:E17"/>
    <mergeCell ref="H17:J17"/>
    <mergeCell ref="C18:E18"/>
    <mergeCell ref="F18:G19"/>
    <mergeCell ref="H18:J19"/>
    <mergeCell ref="C19:E19"/>
    <mergeCell ref="A2:I2"/>
    <mergeCell ref="A3:I3"/>
    <mergeCell ref="A4:I4"/>
    <mergeCell ref="A11:B11"/>
    <mergeCell ref="C12:E12"/>
  </mergeCells>
  <phoneticPr fontId="15" type="noConversion"/>
  <dataValidations count="1">
    <dataValidation type="list" allowBlank="1" showInputMessage="1" showErrorMessage="1" sqref="B16 D16" xr:uid="{F014A0F2-EF19-4435-B365-67365E76C693}">
      <formula1>$N$12:$N$13</formula1>
    </dataValidation>
  </dataValidations>
  <pageMargins left="0.7" right="0.7" top="0.75" bottom="0.75" header="0.3" footer="0.3"/>
  <pageSetup scale="5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5546-2857-4753-BF42-73AD354EADA6}">
  <sheetPr>
    <pageSetUpPr fitToPage="1"/>
  </sheetPr>
  <dimension ref="A1:N55"/>
  <sheetViews>
    <sheetView zoomScaleNormal="100" zoomScaleSheetLayoutView="100" workbookViewId="0"/>
  </sheetViews>
  <sheetFormatPr defaultColWidth="9.14453125" defaultRowHeight="15" x14ac:dyDescent="0.2"/>
  <cols>
    <col min="1" max="1" width="13.5859375" style="233" customWidth="1"/>
    <col min="2" max="2" width="25.421875" style="233" customWidth="1"/>
    <col min="3" max="3" width="20.58203125" style="233" customWidth="1"/>
    <col min="4" max="4" width="11.43359375" style="233" customWidth="1"/>
    <col min="5" max="5" width="15.6015625" style="233" customWidth="1"/>
    <col min="6" max="6" width="18.4296875" style="233" customWidth="1"/>
    <col min="7" max="8" width="12.64453125" style="233" customWidth="1"/>
    <col min="9" max="9" width="13.85546875" style="233" customWidth="1"/>
    <col min="10" max="10" width="17.62109375" style="233" customWidth="1"/>
    <col min="11" max="13" width="9.14453125" style="233"/>
    <col min="14" max="14" width="0" style="233" hidden="1" customWidth="1"/>
    <col min="15" max="16384" width="9.14453125" style="233"/>
  </cols>
  <sheetData>
    <row r="1" spans="1:14" ht="18.75" x14ac:dyDescent="0.25">
      <c r="A1" s="104" t="s">
        <v>71</v>
      </c>
      <c r="B1" s="225"/>
      <c r="C1" s="225"/>
    </row>
    <row r="2" spans="1:14" ht="21" x14ac:dyDescent="0.3">
      <c r="A2" s="354" t="s">
        <v>0</v>
      </c>
      <c r="B2" s="354"/>
      <c r="C2" s="354"/>
      <c r="D2" s="354"/>
      <c r="E2" s="354"/>
      <c r="F2" s="354"/>
      <c r="G2" s="354"/>
      <c r="H2" s="354"/>
      <c r="I2" s="354"/>
    </row>
    <row r="3" spans="1:14" ht="17.45" customHeight="1" x14ac:dyDescent="0.3">
      <c r="A3" s="354" t="s">
        <v>46</v>
      </c>
      <c r="B3" s="354"/>
      <c r="C3" s="354"/>
      <c r="D3" s="354"/>
      <c r="E3" s="354"/>
      <c r="F3" s="354"/>
      <c r="G3" s="354"/>
      <c r="H3" s="354"/>
      <c r="I3" s="354"/>
    </row>
    <row r="4" spans="1:14" ht="19.5" customHeight="1" x14ac:dyDescent="0.3">
      <c r="A4" s="354" t="s">
        <v>33</v>
      </c>
      <c r="B4" s="354"/>
      <c r="C4" s="354"/>
      <c r="D4" s="354"/>
      <c r="E4" s="354"/>
      <c r="F4" s="354"/>
      <c r="G4" s="354"/>
      <c r="H4" s="354"/>
      <c r="I4" s="354"/>
    </row>
    <row r="5" spans="1:14" ht="19.5" customHeight="1" x14ac:dyDescent="0.3">
      <c r="A5" s="229"/>
      <c r="B5" s="229"/>
      <c r="C5" s="229"/>
      <c r="D5" s="229"/>
      <c r="E5" s="229"/>
      <c r="F5" s="229"/>
      <c r="G5" s="229"/>
      <c r="H5" s="110" t="s">
        <v>162</v>
      </c>
      <c r="I5" s="252" t="s">
        <v>148</v>
      </c>
    </row>
    <row r="6" spans="1:14" ht="17.45" customHeight="1" x14ac:dyDescent="0.25">
      <c r="A6" s="109"/>
      <c r="B6" s="109"/>
      <c r="C6" s="109"/>
      <c r="E6" s="109"/>
      <c r="G6" s="110"/>
      <c r="H6" s="110" t="s">
        <v>20</v>
      </c>
      <c r="I6" s="196">
        <f>'Example_Cost Plus'!J6</f>
        <v>7000056844</v>
      </c>
    </row>
    <row r="7" spans="1:14" ht="17.45" customHeight="1" x14ac:dyDescent="0.25">
      <c r="A7" s="109"/>
      <c r="B7" s="109"/>
      <c r="C7" s="109"/>
      <c r="E7" s="109"/>
      <c r="G7" s="110"/>
      <c r="H7" s="110" t="s">
        <v>24</v>
      </c>
      <c r="I7" s="196">
        <f>'Example_Cost Plus'!J7</f>
        <v>6300091423</v>
      </c>
    </row>
    <row r="8" spans="1:14" x14ac:dyDescent="0.2">
      <c r="A8" s="112" t="s">
        <v>9</v>
      </c>
      <c r="B8" s="225"/>
      <c r="C8" s="225"/>
    </row>
    <row r="9" spans="1:14" x14ac:dyDescent="0.2">
      <c r="A9" s="231" t="s">
        <v>1</v>
      </c>
      <c r="B9" s="242"/>
      <c r="C9" s="355" t="str">
        <f>'Example_Cost Plus'!C9</f>
        <v>ACME, INC</v>
      </c>
      <c r="D9" s="479"/>
      <c r="E9" s="231" t="s">
        <v>3</v>
      </c>
      <c r="F9" s="113"/>
      <c r="G9" s="355" t="str">
        <f>'Example_Cost Plus'!H9</f>
        <v xml:space="preserve"> R. Runner, NCDOT Division 15</v>
      </c>
      <c r="H9" s="480"/>
      <c r="I9" s="357"/>
      <c r="N9" s="230" t="s">
        <v>51</v>
      </c>
    </row>
    <row r="10" spans="1:14" ht="31.9" customHeight="1" x14ac:dyDescent="0.2">
      <c r="A10" s="114" t="s">
        <v>2</v>
      </c>
      <c r="B10" s="115"/>
      <c r="C10" s="355" t="str">
        <f>'Example_Cost Plus'!C10</f>
        <v>6000 Universal Blvd, Orlando, FL 32819</v>
      </c>
      <c r="D10" s="479"/>
      <c r="E10" s="195" t="s">
        <v>4</v>
      </c>
      <c r="F10" s="117"/>
      <c r="G10" s="355" t="str">
        <f>'Example_Cost Plus'!H10</f>
        <v>125 Speedway Drive, Birdseye, NC 29845</v>
      </c>
      <c r="H10" s="480"/>
      <c r="I10" s="357"/>
      <c r="N10" s="230" t="s">
        <v>52</v>
      </c>
    </row>
    <row r="11" spans="1:14" ht="46.15" customHeight="1" x14ac:dyDescent="0.2">
      <c r="A11" s="363" t="s">
        <v>5</v>
      </c>
      <c r="B11" s="364"/>
      <c r="C11" s="355" t="str">
        <f>'Example_Cost Plus'!C11</f>
        <v>Wile E Coyote, Wcoyote@Warner.com, (407) 224-4233</v>
      </c>
      <c r="D11" s="479"/>
      <c r="E11" s="365" t="s">
        <v>6</v>
      </c>
      <c r="F11" s="366"/>
      <c r="G11" s="355" t="str">
        <f>'Example_Cost Plus'!H11</f>
        <v>rrunner@ncdot.gov 252-693-5555</v>
      </c>
      <c r="H11" s="480"/>
      <c r="I11" s="357"/>
    </row>
    <row r="12" spans="1:14" x14ac:dyDescent="0.2">
      <c r="A12" s="231" t="s">
        <v>19</v>
      </c>
      <c r="B12" s="242"/>
      <c r="C12" s="355">
        <f>'Example_Cost Plus'!C12</f>
        <v>88888</v>
      </c>
      <c r="D12" s="479"/>
    </row>
    <row r="13" spans="1:14" ht="18.75" customHeight="1" x14ac:dyDescent="0.2">
      <c r="A13" s="118" t="s">
        <v>11</v>
      </c>
      <c r="B13" s="119"/>
      <c r="C13" s="355" t="str">
        <f>'Example_Cost Plus'!C13</f>
        <v>123-475-8960</v>
      </c>
      <c r="D13" s="479"/>
      <c r="E13" s="112" t="s">
        <v>30</v>
      </c>
      <c r="F13" s="225"/>
      <c r="G13" s="225"/>
      <c r="H13" s="225"/>
    </row>
    <row r="14" spans="1:14" ht="17.25" customHeight="1" x14ac:dyDescent="0.2">
      <c r="E14" s="231" t="s">
        <v>67</v>
      </c>
      <c r="F14" s="113"/>
      <c r="G14" s="481" t="str">
        <f>'Example_Cost Plus'!H14</f>
        <v>U-9999</v>
      </c>
      <c r="H14" s="482"/>
      <c r="I14" s="483"/>
    </row>
    <row r="15" spans="1:14" x14ac:dyDescent="0.2">
      <c r="A15" s="112" t="s">
        <v>8</v>
      </c>
      <c r="B15" s="225"/>
      <c r="C15" s="225"/>
      <c r="E15" s="231" t="s">
        <v>12</v>
      </c>
      <c r="F15" s="113"/>
      <c r="G15" s="481" t="str">
        <f>'Example_Cost Plus'!H15</f>
        <v>88575.1.FS2</v>
      </c>
      <c r="H15" s="482"/>
      <c r="I15" s="483"/>
    </row>
    <row r="16" spans="1:14" x14ac:dyDescent="0.2">
      <c r="A16" s="231" t="s">
        <v>98</v>
      </c>
      <c r="B16" s="120" t="s">
        <v>51</v>
      </c>
      <c r="C16" s="232" t="s">
        <v>99</v>
      </c>
      <c r="D16" s="121"/>
      <c r="E16" s="231" t="s">
        <v>21</v>
      </c>
      <c r="F16" s="113"/>
      <c r="G16" s="481" t="str">
        <f>'Example_Cost Plus'!H16</f>
        <v>BR549-0049(55)</v>
      </c>
      <c r="H16" s="482"/>
      <c r="I16" s="483"/>
    </row>
    <row r="17" spans="1:10" x14ac:dyDescent="0.2">
      <c r="A17" s="269" t="s">
        <v>160</v>
      </c>
      <c r="B17" s="242"/>
      <c r="C17" s="481">
        <v>12345</v>
      </c>
      <c r="D17" s="484"/>
      <c r="E17" s="231" t="s">
        <v>69</v>
      </c>
      <c r="F17" s="113"/>
      <c r="G17" s="481" t="str">
        <f>'Example_Cost Plus'!H17</f>
        <v>Spotsylvania</v>
      </c>
      <c r="H17" s="482"/>
      <c r="I17" s="483"/>
    </row>
    <row r="18" spans="1:10" x14ac:dyDescent="0.2">
      <c r="A18" s="231" t="s">
        <v>10</v>
      </c>
      <c r="B18" s="242"/>
      <c r="C18" s="485">
        <v>44408</v>
      </c>
      <c r="D18" s="484"/>
      <c r="E18" s="374" t="s">
        <v>13</v>
      </c>
      <c r="F18" s="375"/>
      <c r="G18" s="486" t="str">
        <f>'Example_Cost Plus'!H18</f>
        <v>Widen SR 9945B5 to 27 lanes</v>
      </c>
      <c r="H18" s="487"/>
      <c r="I18" s="488"/>
    </row>
    <row r="19" spans="1:10" x14ac:dyDescent="0.2">
      <c r="A19" s="118" t="s">
        <v>7</v>
      </c>
      <c r="B19" s="119"/>
      <c r="C19" s="481" t="s">
        <v>114</v>
      </c>
      <c r="D19" s="484"/>
      <c r="E19" s="376"/>
      <c r="F19" s="377"/>
      <c r="G19" s="489"/>
      <c r="H19" s="490"/>
      <c r="I19" s="491"/>
    </row>
    <row r="20" spans="1:10" x14ac:dyDescent="0.2">
      <c r="A20" s="107"/>
      <c r="B20" s="122"/>
      <c r="C20" s="237"/>
      <c r="D20" s="237"/>
    </row>
    <row r="21" spans="1:10" ht="15.75" thickBot="1" x14ac:dyDescent="0.25">
      <c r="A21" s="112" t="s">
        <v>167</v>
      </c>
      <c r="B21" s="225"/>
      <c r="C21" s="225"/>
    </row>
    <row r="22" spans="1:10" ht="30.75" thickBot="1" x14ac:dyDescent="0.25">
      <c r="A22" s="123" t="s">
        <v>43</v>
      </c>
      <c r="B22" s="263" t="s">
        <v>174</v>
      </c>
      <c r="C22" s="124" t="s">
        <v>81</v>
      </c>
      <c r="D22" s="124" t="s">
        <v>44</v>
      </c>
      <c r="E22" s="240" t="s">
        <v>80</v>
      </c>
      <c r="F22" s="468" t="s">
        <v>56</v>
      </c>
      <c r="G22" s="461"/>
      <c r="H22" s="461"/>
      <c r="I22" s="492"/>
    </row>
    <row r="23" spans="1:10" ht="15.75" thickTop="1" x14ac:dyDescent="0.2">
      <c r="A23" s="192" t="s">
        <v>138</v>
      </c>
      <c r="B23" s="111" t="s">
        <v>137</v>
      </c>
      <c r="C23" s="191" t="s">
        <v>121</v>
      </c>
      <c r="D23" s="194">
        <v>20</v>
      </c>
      <c r="E23" s="193">
        <v>2000</v>
      </c>
      <c r="F23" s="369" t="s">
        <v>136</v>
      </c>
      <c r="G23" s="475"/>
      <c r="H23" s="475"/>
      <c r="I23" s="373"/>
      <c r="J23" s="224"/>
    </row>
    <row r="24" spans="1:10" x14ac:dyDescent="0.2">
      <c r="A24" s="135" t="s">
        <v>135</v>
      </c>
      <c r="B24" s="111" t="s">
        <v>130</v>
      </c>
      <c r="C24" s="191" t="s">
        <v>121</v>
      </c>
      <c r="D24" s="190">
        <v>90</v>
      </c>
      <c r="E24" s="189">
        <v>9000</v>
      </c>
      <c r="F24" s="369" t="s">
        <v>134</v>
      </c>
      <c r="G24" s="475"/>
      <c r="H24" s="475"/>
      <c r="I24" s="373"/>
    </row>
    <row r="25" spans="1:10" x14ac:dyDescent="0.2">
      <c r="A25" s="135" t="s">
        <v>133</v>
      </c>
      <c r="B25" s="111" t="s">
        <v>130</v>
      </c>
      <c r="C25" s="191" t="s">
        <v>121</v>
      </c>
      <c r="D25" s="190">
        <v>70</v>
      </c>
      <c r="E25" s="189">
        <v>7000</v>
      </c>
      <c r="F25" s="369" t="s">
        <v>132</v>
      </c>
      <c r="G25" s="475"/>
      <c r="H25" s="475"/>
      <c r="I25" s="373"/>
    </row>
    <row r="26" spans="1:10" x14ac:dyDescent="0.2">
      <c r="A26" s="135" t="s">
        <v>131</v>
      </c>
      <c r="B26" s="111" t="s">
        <v>130</v>
      </c>
      <c r="C26" s="191" t="s">
        <v>121</v>
      </c>
      <c r="D26" s="190">
        <v>20</v>
      </c>
      <c r="E26" s="189">
        <v>2000</v>
      </c>
      <c r="F26" s="369" t="s">
        <v>129</v>
      </c>
      <c r="G26" s="475"/>
      <c r="H26" s="475"/>
      <c r="I26" s="373"/>
    </row>
    <row r="27" spans="1:10" x14ac:dyDescent="0.2">
      <c r="A27" s="192" t="s">
        <v>128</v>
      </c>
      <c r="B27" s="111" t="s">
        <v>125</v>
      </c>
      <c r="C27" s="191" t="s">
        <v>121</v>
      </c>
      <c r="D27" s="190">
        <v>20</v>
      </c>
      <c r="E27" s="189">
        <v>2000</v>
      </c>
      <c r="F27" s="369" t="s">
        <v>127</v>
      </c>
      <c r="G27" s="475"/>
      <c r="H27" s="475"/>
      <c r="I27" s="373"/>
    </row>
    <row r="28" spans="1:10" x14ac:dyDescent="0.2">
      <c r="A28" s="135" t="s">
        <v>126</v>
      </c>
      <c r="B28" s="111" t="s">
        <v>125</v>
      </c>
      <c r="C28" s="191" t="s">
        <v>121</v>
      </c>
      <c r="D28" s="190">
        <v>20</v>
      </c>
      <c r="E28" s="189">
        <v>2000</v>
      </c>
      <c r="F28" s="369" t="s">
        <v>124</v>
      </c>
      <c r="G28" s="475"/>
      <c r="H28" s="475"/>
      <c r="I28" s="373"/>
    </row>
    <row r="29" spans="1:10" x14ac:dyDescent="0.2">
      <c r="A29" s="135" t="s">
        <v>123</v>
      </c>
      <c r="B29" s="136" t="s">
        <v>122</v>
      </c>
      <c r="C29" s="191" t="s">
        <v>121</v>
      </c>
      <c r="D29" s="190">
        <v>80</v>
      </c>
      <c r="E29" s="189">
        <v>8000</v>
      </c>
      <c r="F29" s="369" t="s">
        <v>173</v>
      </c>
      <c r="G29" s="475"/>
      <c r="H29" s="475"/>
      <c r="I29" s="373"/>
    </row>
    <row r="30" spans="1:10" x14ac:dyDescent="0.2">
      <c r="A30" s="127"/>
      <c r="B30" s="136"/>
      <c r="C30" s="129"/>
      <c r="D30" s="136"/>
      <c r="E30" s="130"/>
      <c r="F30" s="369"/>
      <c r="G30" s="475"/>
      <c r="H30" s="475"/>
      <c r="I30" s="373"/>
    </row>
    <row r="31" spans="1:10" x14ac:dyDescent="0.2">
      <c r="A31" s="127"/>
      <c r="B31" s="136"/>
      <c r="C31" s="129"/>
      <c r="D31" s="136"/>
      <c r="E31" s="130"/>
      <c r="F31" s="369"/>
      <c r="G31" s="475"/>
      <c r="H31" s="475"/>
      <c r="I31" s="373"/>
    </row>
    <row r="32" spans="1:10" x14ac:dyDescent="0.2">
      <c r="A32" s="127"/>
      <c r="B32" s="136"/>
      <c r="C32" s="129"/>
      <c r="D32" s="136"/>
      <c r="E32" s="130"/>
      <c r="F32" s="369"/>
      <c r="G32" s="475"/>
      <c r="H32" s="475"/>
      <c r="I32" s="373"/>
    </row>
    <row r="33" spans="1:10" x14ac:dyDescent="0.2">
      <c r="A33" s="127"/>
      <c r="B33" s="136"/>
      <c r="C33" s="129"/>
      <c r="D33" s="136"/>
      <c r="E33" s="130"/>
      <c r="F33" s="369"/>
      <c r="G33" s="475"/>
      <c r="H33" s="475"/>
      <c r="I33" s="373"/>
    </row>
    <row r="34" spans="1:10" x14ac:dyDescent="0.2">
      <c r="A34" s="127"/>
      <c r="B34" s="136"/>
      <c r="C34" s="129"/>
      <c r="D34" s="136"/>
      <c r="E34" s="130"/>
      <c r="F34" s="369"/>
      <c r="G34" s="475"/>
      <c r="H34" s="475"/>
      <c r="I34" s="373"/>
    </row>
    <row r="35" spans="1:10" x14ac:dyDescent="0.2">
      <c r="A35" s="127"/>
      <c r="B35" s="136"/>
      <c r="C35" s="129"/>
      <c r="D35" s="136"/>
      <c r="E35" s="130"/>
      <c r="F35" s="369"/>
      <c r="G35" s="475"/>
      <c r="H35" s="475"/>
      <c r="I35" s="373"/>
    </row>
    <row r="36" spans="1:10" x14ac:dyDescent="0.2">
      <c r="A36" s="127"/>
      <c r="B36" s="136"/>
      <c r="C36" s="129"/>
      <c r="D36" s="136"/>
      <c r="E36" s="130"/>
      <c r="F36" s="369"/>
      <c r="G36" s="475"/>
      <c r="H36" s="475"/>
      <c r="I36" s="373"/>
    </row>
    <row r="37" spans="1:10" x14ac:dyDescent="0.2">
      <c r="A37" s="127"/>
      <c r="B37" s="136"/>
      <c r="C37" s="129"/>
      <c r="D37" s="136"/>
      <c r="E37" s="130"/>
      <c r="F37" s="369"/>
      <c r="G37" s="475"/>
      <c r="H37" s="475"/>
      <c r="I37" s="373"/>
    </row>
    <row r="38" spans="1:10" x14ac:dyDescent="0.2">
      <c r="A38" s="188"/>
      <c r="B38" s="111"/>
      <c r="C38" s="134"/>
      <c r="D38" s="111"/>
      <c r="E38" s="187"/>
      <c r="F38" s="369"/>
      <c r="G38" s="475"/>
      <c r="H38" s="475"/>
      <c r="I38" s="373"/>
    </row>
    <row r="39" spans="1:10" ht="17.45" customHeight="1" x14ac:dyDescent="0.2">
      <c r="A39" s="188"/>
      <c r="B39" s="111"/>
      <c r="C39" s="134"/>
      <c r="D39" s="111"/>
      <c r="E39" s="187"/>
      <c r="F39" s="369"/>
      <c r="G39" s="475"/>
      <c r="H39" s="475"/>
      <c r="I39" s="373"/>
    </row>
    <row r="40" spans="1:10" ht="15.75" thickBot="1" x14ac:dyDescent="0.25">
      <c r="A40" s="186"/>
      <c r="B40" s="142"/>
      <c r="C40" s="143"/>
      <c r="D40" s="142"/>
      <c r="E40" s="185"/>
      <c r="F40" s="476"/>
      <c r="G40" s="477"/>
      <c r="H40" s="477"/>
      <c r="I40" s="478"/>
    </row>
    <row r="41" spans="1:10" ht="15.75" thickBot="1" x14ac:dyDescent="0.25">
      <c r="A41" s="148"/>
      <c r="B41" s="149" t="s">
        <v>45</v>
      </c>
      <c r="C41" s="150"/>
      <c r="D41" s="184"/>
      <c r="E41" s="150">
        <f>SUM(E23:E40)</f>
        <v>32000</v>
      </c>
      <c r="F41" s="473"/>
      <c r="G41" s="474"/>
      <c r="H41" s="474"/>
      <c r="I41" s="460"/>
    </row>
    <row r="42" spans="1:10" s="267" customFormat="1" ht="30.75" customHeight="1" x14ac:dyDescent="0.2">
      <c r="A42" s="400" t="s">
        <v>185</v>
      </c>
      <c r="B42" s="400"/>
      <c r="C42" s="400"/>
      <c r="D42" s="400"/>
      <c r="E42" s="400"/>
      <c r="F42" s="400"/>
      <c r="G42" s="400"/>
      <c r="H42" s="400"/>
      <c r="I42" s="400"/>
      <c r="J42" s="112"/>
    </row>
    <row r="45" spans="1:10" ht="15.75" thickBot="1" x14ac:dyDescent="0.25">
      <c r="A45" s="112" t="s">
        <v>168</v>
      </c>
    </row>
    <row r="46" spans="1:10" ht="15.75" thickBot="1" x14ac:dyDescent="0.25">
      <c r="A46" s="461" t="s">
        <v>31</v>
      </c>
      <c r="B46" s="462"/>
      <c r="C46" s="124" t="s">
        <v>145</v>
      </c>
      <c r="D46" s="468" t="s">
        <v>146</v>
      </c>
      <c r="E46" s="462"/>
      <c r="F46" s="240" t="s">
        <v>80</v>
      </c>
    </row>
    <row r="47" spans="1:10" ht="15.75" customHeight="1" thickTop="1" x14ac:dyDescent="0.2">
      <c r="A47" s="463" t="s">
        <v>125</v>
      </c>
      <c r="B47" s="464"/>
      <c r="C47" s="258" t="s">
        <v>169</v>
      </c>
      <c r="D47" s="469" t="s">
        <v>170</v>
      </c>
      <c r="E47" s="470"/>
      <c r="F47" s="257">
        <v>10</v>
      </c>
    </row>
    <row r="48" spans="1:10" x14ac:dyDescent="0.2">
      <c r="A48" s="388" t="s">
        <v>122</v>
      </c>
      <c r="B48" s="389"/>
      <c r="C48" s="129" t="s">
        <v>171</v>
      </c>
      <c r="D48" s="471" t="s">
        <v>172</v>
      </c>
      <c r="E48" s="472"/>
      <c r="F48" s="256">
        <v>10000</v>
      </c>
    </row>
    <row r="49" spans="1:9" x14ac:dyDescent="0.2">
      <c r="A49" s="388"/>
      <c r="B49" s="389"/>
      <c r="C49" s="129"/>
      <c r="D49" s="388"/>
      <c r="E49" s="389"/>
      <c r="F49" s="255"/>
    </row>
    <row r="50" spans="1:9" x14ac:dyDescent="0.2">
      <c r="A50" s="388"/>
      <c r="B50" s="389"/>
      <c r="C50" s="129"/>
      <c r="D50" s="388"/>
      <c r="E50" s="389"/>
      <c r="F50" s="255"/>
    </row>
    <row r="51" spans="1:9" x14ac:dyDescent="0.2">
      <c r="A51" s="388"/>
      <c r="B51" s="389"/>
      <c r="C51" s="129"/>
      <c r="D51" s="388"/>
      <c r="E51" s="389"/>
      <c r="F51" s="255"/>
    </row>
    <row r="52" spans="1:9" ht="15.75" thickBot="1" x14ac:dyDescent="0.25">
      <c r="A52" s="465"/>
      <c r="B52" s="466"/>
      <c r="C52" s="143"/>
      <c r="D52" s="465"/>
      <c r="E52" s="466"/>
      <c r="F52" s="254"/>
    </row>
    <row r="53" spans="1:9" ht="15.75" thickBot="1" x14ac:dyDescent="0.25">
      <c r="A53" s="467" t="s">
        <v>147</v>
      </c>
      <c r="B53" s="460"/>
      <c r="C53" s="150"/>
      <c r="D53" s="459"/>
      <c r="E53" s="460"/>
      <c r="F53" s="253">
        <f>SUM(F47:F52)</f>
        <v>10010</v>
      </c>
    </row>
    <row r="55" spans="1:9" x14ac:dyDescent="0.2">
      <c r="H55" s="290" t="s">
        <v>188</v>
      </c>
      <c r="I55" s="290"/>
    </row>
  </sheetData>
  <mergeCells count="60">
    <mergeCell ref="A42:I42"/>
    <mergeCell ref="E11:F11"/>
    <mergeCell ref="G11:I11"/>
    <mergeCell ref="C12:D12"/>
    <mergeCell ref="C13:D13"/>
    <mergeCell ref="G14:I14"/>
    <mergeCell ref="G15:I15"/>
    <mergeCell ref="C19:D19"/>
    <mergeCell ref="F27:I27"/>
    <mergeCell ref="F28:I28"/>
    <mergeCell ref="F29:I29"/>
    <mergeCell ref="F30:I30"/>
    <mergeCell ref="F31:I31"/>
    <mergeCell ref="F22:I22"/>
    <mergeCell ref="F23:I23"/>
    <mergeCell ref="F24:I24"/>
    <mergeCell ref="H55:I55"/>
    <mergeCell ref="A2:I2"/>
    <mergeCell ref="A3:I3"/>
    <mergeCell ref="A4:I4"/>
    <mergeCell ref="C9:D9"/>
    <mergeCell ref="G9:I9"/>
    <mergeCell ref="C10:D10"/>
    <mergeCell ref="G10:I10"/>
    <mergeCell ref="A11:B11"/>
    <mergeCell ref="C11:D11"/>
    <mergeCell ref="G16:I16"/>
    <mergeCell ref="C17:D17"/>
    <mergeCell ref="G17:I17"/>
    <mergeCell ref="C18:D18"/>
    <mergeCell ref="E18:F19"/>
    <mergeCell ref="G18:I19"/>
    <mergeCell ref="F25:I25"/>
    <mergeCell ref="F26:I26"/>
    <mergeCell ref="F32:I32"/>
    <mergeCell ref="F33:I33"/>
    <mergeCell ref="F40:I40"/>
    <mergeCell ref="F41:I41"/>
    <mergeCell ref="F34:I34"/>
    <mergeCell ref="F35:I35"/>
    <mergeCell ref="F36:I36"/>
    <mergeCell ref="F37:I37"/>
    <mergeCell ref="F38:I38"/>
    <mergeCell ref="F39:I39"/>
    <mergeCell ref="D53:E53"/>
    <mergeCell ref="A46:B46"/>
    <mergeCell ref="A47:B47"/>
    <mergeCell ref="A48:B48"/>
    <mergeCell ref="A49:B49"/>
    <mergeCell ref="A50:B50"/>
    <mergeCell ref="A51:B51"/>
    <mergeCell ref="A52:B52"/>
    <mergeCell ref="A53:B53"/>
    <mergeCell ref="D46:E46"/>
    <mergeCell ref="D47:E47"/>
    <mergeCell ref="D48:E48"/>
    <mergeCell ref="D49:E49"/>
    <mergeCell ref="D50:E50"/>
    <mergeCell ref="D51:E51"/>
    <mergeCell ref="D52:E52"/>
  </mergeCells>
  <dataValidations disablePrompts="1" count="1">
    <dataValidation type="list" allowBlank="1" showInputMessage="1" showErrorMessage="1" sqref="B16 D16" xr:uid="{AEFED6E7-7B6C-45EA-B2DD-4D93A9ACD506}">
      <formula1>$N$9:$N$10</formula1>
    </dataValidation>
  </dataValidations>
  <pageMargins left="0.7" right="0.7" top="0.75" bottom="0.75" header="0.3" footer="0.3"/>
  <pageSetup scale="62"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57" ma:contentTypeDescription="Create a new document." ma:contentTypeScope="" ma:versionID="0b176f0237019b442ea491850dc72a11">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dd2907bb48cd9c16464ad8dcde74772e"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ef604a7-ebc4-47af-96e9-7f1ad444f50a"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C44EA-43AD-4C87-AC95-484889F5FFCD}"/>
</file>

<file path=customXml/itemProps2.xml><?xml version="1.0" encoding="utf-8"?>
<ds:datastoreItem xmlns:ds="http://schemas.openxmlformats.org/officeDocument/2006/customXml" ds:itemID="{A3429AD9-8C7E-4B0C-9A14-C9390257DCD5}"/>
</file>

<file path=customXml/itemProps3.xml><?xml version="1.0" encoding="utf-8"?>
<ds:datastoreItem xmlns:ds="http://schemas.openxmlformats.org/officeDocument/2006/customXml" ds:itemID="{FD2138BD-D526-4E7F-96A3-E6E816F6910B}"/>
</file>

<file path=customXml/itemProps4.xml><?xml version="1.0" encoding="utf-8"?>
<ds:datastoreItem xmlns:ds="http://schemas.openxmlformats.org/officeDocument/2006/customXml" ds:itemID="{81549454-917A-4473-8AD4-31C839C60828}"/>
</file>

<file path=customXml/itemProps5.xml><?xml version="1.0" encoding="utf-8"?>
<ds:datastoreItem xmlns:ds="http://schemas.openxmlformats.org/officeDocument/2006/customXml" ds:itemID="{3F090214-A5DF-44EC-82DD-2828C2F6CA5C}"/>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Cost Plus Form</vt:lpstr>
      <vt:lpstr>Example_Cost Plus</vt:lpstr>
      <vt:lpstr>Sub_Pay_Form</vt:lpstr>
      <vt:lpstr>Example_Sub Pay Form</vt:lpstr>
      <vt:lpstr>CEI Cost Plus Form</vt:lpstr>
      <vt:lpstr>Example_CEI Cost Plus</vt:lpstr>
      <vt:lpstr>Timesheet Summary</vt:lpstr>
      <vt:lpstr>Example_Timesheet Summary</vt:lpstr>
      <vt:lpstr>CEI Cost Plus Form!Print_Area</vt:lpstr>
      <vt:lpstr>Cost Plus Form!Print_Area</vt:lpstr>
      <vt:lpstr>Example_CEI Cost Plus!Print_Area</vt:lpstr>
      <vt:lpstr>Example_Cost Plus!Print_Area</vt:lpstr>
      <vt:lpstr>Example_Sub Pay Form!Print_Area</vt:lpstr>
      <vt:lpstr>Example_Timesheet Summary!Print_Area</vt:lpstr>
      <vt:lpstr>Sub_Pay_Form!Print_Area</vt:lpstr>
      <vt:lpstr>Timesheet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2022-05-03T16:33:33Z</cp:lastPrinted>
  <dcterms:created xsi:type="dcterms:W3CDTF">2018-06-06T18:46:08Z</dcterms:created>
  <dcterms:modified xsi:type="dcterms:W3CDTF">2022-05-12T19:31:19Z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