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4"/>
  <workbookPr codeName="ThisWorkbook"/>
  <mc:AlternateContent xmlns:mc="http://schemas.openxmlformats.org/markup-compatibility/2006">
    <mc:Choice Requires="x15">
      <x15ac:absPath xmlns:x15ac="http://schemas.microsoft.com/office/spreadsheetml/2010/11/ac" url="\\RALW00\projects\71229 NCDOT Strategic Services Contr\IPD Preconstruction Finance Guide\Invoice Templates\5-2-22 Invoice Template Update\Clean templates 5-12-22 for posting\"/>
    </mc:Choice>
  </mc:AlternateContent>
  <xr:revisionPtr revIDLastSave="0" documentId="8_{B96C0F24-64CA-3B44-849E-2BFE169C7CCC}" xr6:coauthVersionLast="47" xr6:coauthVersionMax="47" xr10:uidLastSave="{00000000-0000-0000-0000-000000000000}"/>
  <bookViews>
    <workbookView xWindow="0" yWindow="0" windowWidth="28215" windowHeight="14970" tabRatio="727" activeTab="5" xr2:uid="{00000000-000D-0000-FFFF-FFFF00000000}"/>
  </bookViews>
  <sheets>
    <sheet name="Cost Plus Form" sheetId="9" r:id="rId1"/>
    <sheet name="Example_Cost Plus" sheetId="16" r:id="rId2"/>
    <sheet name="Sub_Pay_Form" sheetId="5" r:id="rId3"/>
    <sheet name="Example_Sub Pay Form" sheetId="17" r:id="rId4"/>
    <sheet name="CEI Cost Plus Form" sheetId="2" r:id="rId5"/>
    <sheet name="Example_CEI Cost Plus" sheetId="19" r:id="rId6"/>
    <sheet name="Timesheet Summary" sheetId="7" r:id="rId7"/>
    <sheet name="Example_Timesheet Summary" sheetId="18" r:id="rId8"/>
  </sheets>
  <definedNames>
    <definedName name="_xlnm.Print_Area" localSheetId="4">'CEI Cost Plus Form'!$A$1:$J$66</definedName>
    <definedName name="_xlnm.Print_Area" localSheetId="0">'Cost Plus Form'!$A$1:$J$77</definedName>
    <definedName name="_xlnm.Print_Area" localSheetId="5">'Example_CEI Cost Plus'!$A$1:$J$64</definedName>
    <definedName name="_xlnm.Print_Area" localSheetId="1">'Example_Cost Plus'!$A$1:$J$79</definedName>
    <definedName name="_xlnm.Print_Area" localSheetId="3">'Example_Sub Pay Form'!$A$1:$J$32</definedName>
    <definedName name="_xlnm.Print_Area" localSheetId="7">'Example_Timesheet Summary'!$A$1:$I$55</definedName>
    <definedName name="_xlnm.Print_Area" localSheetId="2">Sub_Pay_Form!$A$1:$K$32</definedName>
    <definedName name="_xlnm.Print_Area" localSheetId="6">'Timesheet Summary'!$A$1:$J$57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7" i="16" l="1"/>
  <c r="B67" i="16"/>
  <c r="E67" i="16"/>
  <c r="I67" i="16"/>
  <c r="J7" i="7"/>
  <c r="J6" i="7"/>
  <c r="J5" i="7"/>
  <c r="C19" i="7"/>
  <c r="C18" i="7"/>
  <c r="C17" i="7"/>
  <c r="C19" i="2"/>
  <c r="C18" i="2"/>
  <c r="C17" i="2"/>
  <c r="C14" i="5"/>
  <c r="C16" i="5"/>
  <c r="C15" i="5"/>
  <c r="J21" i="17"/>
  <c r="J21" i="5"/>
  <c r="J24" i="5"/>
  <c r="J23" i="5"/>
  <c r="J22" i="5"/>
  <c r="J22" i="17"/>
  <c r="E34" i="2"/>
  <c r="E29" i="2"/>
  <c r="E30" i="2"/>
  <c r="E31" i="2"/>
  <c r="E32" i="2"/>
  <c r="E33" i="2"/>
  <c r="E35" i="2"/>
  <c r="I35" i="2"/>
  <c r="E36" i="2"/>
  <c r="I36" i="2"/>
  <c r="E37" i="2"/>
  <c r="E38" i="2"/>
  <c r="E39" i="2"/>
  <c r="E40" i="2"/>
  <c r="E41" i="2"/>
  <c r="E42" i="2"/>
  <c r="E28" i="2"/>
  <c r="I28" i="2"/>
  <c r="I30" i="2"/>
  <c r="I31" i="2"/>
  <c r="I32" i="2"/>
  <c r="I41" i="2"/>
  <c r="I42" i="2"/>
  <c r="J6" i="19"/>
  <c r="J7" i="19"/>
  <c r="J5" i="19"/>
  <c r="H18" i="19"/>
  <c r="H15" i="19"/>
  <c r="H16" i="19"/>
  <c r="H17" i="19"/>
  <c r="H14" i="19"/>
  <c r="H10" i="19"/>
  <c r="H11" i="19"/>
  <c r="H9" i="19"/>
  <c r="C11" i="19"/>
  <c r="C12" i="19"/>
  <c r="C13" i="19"/>
  <c r="C10" i="19"/>
  <c r="C9" i="19"/>
  <c r="I29" i="2"/>
  <c r="I68" i="9"/>
  <c r="I69" i="9"/>
  <c r="I70" i="9"/>
  <c r="I71" i="9"/>
  <c r="I72" i="9"/>
  <c r="I73" i="9"/>
  <c r="I74" i="9"/>
  <c r="I67" i="9"/>
  <c r="I66" i="9"/>
  <c r="H76" i="16"/>
  <c r="G76" i="16"/>
  <c r="F76" i="16"/>
  <c r="E76" i="16"/>
  <c r="D76" i="16"/>
  <c r="C76" i="16"/>
  <c r="B50" i="16"/>
  <c r="F28" i="9"/>
  <c r="F29" i="9"/>
  <c r="F30" i="9"/>
  <c r="F31" i="9"/>
  <c r="E31" i="9"/>
  <c r="F32" i="9"/>
  <c r="E32" i="9"/>
  <c r="F33" i="9"/>
  <c r="E33" i="9"/>
  <c r="F34" i="9"/>
  <c r="E34" i="9"/>
  <c r="F35" i="9"/>
  <c r="E35" i="9"/>
  <c r="F36" i="9"/>
  <c r="E36" i="9"/>
  <c r="F37" i="9"/>
  <c r="E37" i="9"/>
  <c r="F38" i="9"/>
  <c r="E38" i="9"/>
  <c r="F39" i="9"/>
  <c r="E39" i="9"/>
  <c r="F40" i="9"/>
  <c r="F41" i="9"/>
  <c r="F27" i="9"/>
  <c r="E27" i="9"/>
  <c r="F27" i="16"/>
  <c r="E28" i="9"/>
  <c r="E29" i="9"/>
  <c r="E30" i="9"/>
  <c r="E40" i="9"/>
  <c r="E41" i="9"/>
  <c r="I42" i="9"/>
  <c r="C9" i="5"/>
  <c r="J2" i="17"/>
  <c r="H7" i="17"/>
  <c r="I3" i="5"/>
  <c r="I4" i="5"/>
  <c r="I2" i="5"/>
  <c r="B67" i="9"/>
  <c r="B68" i="9"/>
  <c r="B69" i="9"/>
  <c r="B70" i="9"/>
  <c r="B71" i="9"/>
  <c r="B72" i="9"/>
  <c r="B73" i="9"/>
  <c r="B74" i="9"/>
  <c r="B66" i="9"/>
  <c r="A67" i="9"/>
  <c r="A68" i="9"/>
  <c r="A69" i="9"/>
  <c r="A70" i="9"/>
  <c r="A71" i="9"/>
  <c r="A72" i="9"/>
  <c r="A73" i="9"/>
  <c r="A74" i="9"/>
  <c r="A66" i="9"/>
  <c r="I34" i="2"/>
  <c r="I33" i="2"/>
  <c r="I40" i="2"/>
  <c r="I39" i="2"/>
  <c r="I38" i="2"/>
  <c r="I37" i="2"/>
  <c r="I76" i="16"/>
  <c r="A71" i="16"/>
  <c r="A72" i="16"/>
  <c r="A73" i="16"/>
  <c r="A74" i="16"/>
  <c r="A75" i="16"/>
  <c r="B71" i="16"/>
  <c r="B72" i="16"/>
  <c r="B73" i="16"/>
  <c r="B74" i="16"/>
  <c r="B75" i="16"/>
  <c r="E41" i="18"/>
  <c r="F51" i="2"/>
  <c r="F50" i="9"/>
  <c r="F51" i="16"/>
  <c r="B51" i="16"/>
  <c r="F51" i="19"/>
  <c r="E41" i="7"/>
  <c r="H18" i="7"/>
  <c r="H17" i="7"/>
  <c r="H16" i="7"/>
  <c r="H15" i="7"/>
  <c r="H14" i="7"/>
  <c r="H11" i="7"/>
  <c r="H10" i="7"/>
  <c r="H9" i="7"/>
  <c r="C13" i="7"/>
  <c r="C12" i="7"/>
  <c r="C11" i="7"/>
  <c r="C10" i="7"/>
  <c r="C9" i="7"/>
  <c r="J5" i="2"/>
  <c r="J7" i="2"/>
  <c r="J6" i="2"/>
  <c r="J4" i="17"/>
  <c r="J3" i="17"/>
  <c r="H75" i="9"/>
  <c r="G75" i="9"/>
  <c r="E75" i="9"/>
  <c r="C75" i="9"/>
  <c r="D75" i="9"/>
  <c r="C43" i="19"/>
  <c r="G43" i="19"/>
  <c r="H43" i="19"/>
  <c r="I6" i="18"/>
  <c r="I7" i="18"/>
  <c r="C9" i="18"/>
  <c r="G9" i="18"/>
  <c r="C10" i="18"/>
  <c r="G10" i="18"/>
  <c r="C11" i="18"/>
  <c r="G11" i="18"/>
  <c r="C12" i="18"/>
  <c r="C13" i="18"/>
  <c r="G14" i="18"/>
  <c r="G15" i="18"/>
  <c r="G16" i="18"/>
  <c r="G17" i="18"/>
  <c r="G18" i="18"/>
  <c r="F53" i="18"/>
  <c r="C7" i="17"/>
  <c r="C8" i="17"/>
  <c r="H8" i="17"/>
  <c r="C9" i="17"/>
  <c r="H9" i="17"/>
  <c r="C10" i="17"/>
  <c r="C11" i="17"/>
  <c r="H12" i="17"/>
  <c r="H13" i="17"/>
  <c r="H14" i="17"/>
  <c r="H15" i="17"/>
  <c r="H16" i="17"/>
  <c r="F28" i="16"/>
  <c r="E28" i="16"/>
  <c r="F29" i="16"/>
  <c r="E29" i="16"/>
  <c r="D42" i="16"/>
  <c r="G42" i="16"/>
  <c r="I42" i="16"/>
  <c r="D43" i="19"/>
  <c r="I75" i="9"/>
  <c r="F75" i="9"/>
  <c r="E43" i="19"/>
  <c r="I43" i="19"/>
  <c r="F43" i="19"/>
  <c r="I45" i="19"/>
  <c r="B50" i="19"/>
  <c r="B51" i="19"/>
  <c r="D55" i="7"/>
  <c r="H18" i="2"/>
  <c r="H15" i="2"/>
  <c r="H16" i="2"/>
  <c r="H17" i="2"/>
  <c r="H14" i="2"/>
  <c r="H10" i="2"/>
  <c r="H11" i="2"/>
  <c r="H9" i="2"/>
  <c r="C10" i="2"/>
  <c r="C11" i="2"/>
  <c r="C12" i="2"/>
  <c r="C13" i="2"/>
  <c r="C9" i="2"/>
  <c r="H15" i="5"/>
  <c r="H12" i="5"/>
  <c r="H13" i="5"/>
  <c r="H14" i="5"/>
  <c r="H11" i="5"/>
  <c r="H7" i="5"/>
  <c r="H8" i="5"/>
  <c r="H6" i="5"/>
  <c r="C6" i="5"/>
  <c r="M7" i="5"/>
  <c r="C7" i="5"/>
  <c r="C8" i="5"/>
  <c r="C10" i="5"/>
  <c r="G42" i="9"/>
  <c r="D42" i="9"/>
  <c r="I43" i="2"/>
  <c r="G43" i="2"/>
  <c r="E43" i="2"/>
  <c r="D43" i="2"/>
  <c r="I45" i="2"/>
  <c r="B50" i="2"/>
  <c r="B51" i="2"/>
  <c r="H43" i="2"/>
  <c r="F43" i="2"/>
  <c r="C43" i="2"/>
  <c r="J42" i="16"/>
  <c r="J44" i="16"/>
  <c r="E27" i="16"/>
  <c r="E42" i="16"/>
  <c r="F42" i="16"/>
  <c r="E42" i="9"/>
  <c r="J42" i="9"/>
  <c r="J44" i="9"/>
  <c r="B49" i="9"/>
  <c r="B50" i="9"/>
  <c r="F4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A66" authorId="0" shapeId="0" xr:uid="{4E9AA10E-9B9E-4A0D-9A4C-C311959BA62A}">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66" authorId="0" shapeId="0" xr:uid="{A0AA8781-5BAD-4C6C-B369-34B67BDD24F9}">
      <text>
        <r>
          <rPr>
            <b/>
            <sz val="9"/>
            <color indexed="81"/>
            <rFont val="Tahoma"/>
            <family val="2"/>
          </rPr>
          <t>Ken Gilland:</t>
        </r>
        <r>
          <rPr>
            <sz val="9"/>
            <color indexed="81"/>
            <rFont val="Tahoma"/>
            <family val="2"/>
          </rPr>
          <t xml:space="preserve">
Enter the WBS Element number associated with the project for which work was performed</t>
        </r>
      </text>
    </comment>
    <comment ref="C66" authorId="0" shapeId="0" xr:uid="{61C69524-97FA-41C0-8CB6-4F2A3E907866}">
      <text>
        <r>
          <rPr>
            <b/>
            <sz val="9"/>
            <color indexed="81"/>
            <rFont val="Tahoma"/>
            <family val="2"/>
          </rPr>
          <t>Ken Gilland:</t>
        </r>
        <r>
          <rPr>
            <sz val="9"/>
            <color indexed="81"/>
            <rFont val="Tahoma"/>
            <family val="2"/>
          </rPr>
          <t xml:space="preserve">
Enter the total direct labor charges for the project WBS element</t>
        </r>
      </text>
    </comment>
    <comment ref="D66" authorId="0" shapeId="0" xr:uid="{4EB09543-41C2-4A2E-9155-866226FF3F04}">
      <text>
        <r>
          <rPr>
            <b/>
            <sz val="9"/>
            <color indexed="81"/>
            <rFont val="Tahoma"/>
            <family val="2"/>
          </rPr>
          <t>Ken Gilland:</t>
        </r>
        <r>
          <rPr>
            <sz val="9"/>
            <color indexed="81"/>
            <rFont val="Tahoma"/>
            <family val="2"/>
          </rPr>
          <t xml:space="preserve">
Enter the total overhead charges (Home or Field Office) for the project WBS element</t>
        </r>
      </text>
    </comment>
    <comment ref="E66" authorId="0" shapeId="0" xr:uid="{13FC7556-7563-475C-919A-8DE71A9E68CC}">
      <text>
        <r>
          <rPr>
            <b/>
            <sz val="9"/>
            <color indexed="81"/>
            <rFont val="Tahoma"/>
            <family val="2"/>
          </rPr>
          <t>Ken Gilland:</t>
        </r>
        <r>
          <rPr>
            <sz val="9"/>
            <color indexed="81"/>
            <rFont val="Tahoma"/>
            <family val="2"/>
          </rPr>
          <t xml:space="preserve">
)  Enter the Operating Margin (Fee Amount) associated with the direct labor and overhead charges for the project WBS element</t>
        </r>
      </text>
    </comment>
    <comment ref="F66" authorId="0" shapeId="0" xr:uid="{B336553E-7B42-458B-B945-1F231231ED81}">
      <text>
        <r>
          <rPr>
            <b/>
            <sz val="9"/>
            <color indexed="81"/>
            <rFont val="Tahoma"/>
            <family val="2"/>
          </rPr>
          <t>Ken Gilland:</t>
        </r>
        <r>
          <rPr>
            <sz val="9"/>
            <color indexed="81"/>
            <rFont val="Tahoma"/>
            <family val="2"/>
          </rPr>
          <t xml:space="preserve">
Enter the cost of capital charges (Home or Field) for the project WBS element</t>
        </r>
      </text>
    </comment>
    <comment ref="G66" authorId="0" shapeId="0" xr:uid="{F00024EF-ED13-4EA5-A6A6-48799CF3F30F}">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66" authorId="0" shapeId="0" xr:uid="{080525D9-6DCF-4E77-A821-7954527A72D8}">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66" authorId="0" shapeId="0" xr:uid="{668E9A33-4D12-4558-B6B5-FDBA5B8A8BF9}">
      <text>
        <r>
          <rPr>
            <b/>
            <sz val="9"/>
            <color indexed="81"/>
            <rFont val="Tahoma"/>
            <family val="2"/>
          </rPr>
          <t>Ken Gilland:</t>
        </r>
        <r>
          <rPr>
            <sz val="9"/>
            <color indexed="81"/>
            <rFont val="Tahoma"/>
            <family val="2"/>
          </rPr>
          <t xml:space="preserve">
Enter the sum total of items 29 through 34 for each project WBS element</t>
        </r>
      </text>
    </comment>
    <comment ref="B67" authorId="0" shapeId="0" xr:uid="{B45B8E69-9C29-47EA-B6DB-7A05854320C4}">
      <text>
        <r>
          <rPr>
            <b/>
            <sz val="9"/>
            <color indexed="81"/>
            <rFont val="Tahoma"/>
            <family val="2"/>
          </rPr>
          <t>Ken Gilland:</t>
        </r>
        <r>
          <rPr>
            <sz val="9"/>
            <color indexed="81"/>
            <rFont val="Tahoma"/>
            <family val="2"/>
          </rPr>
          <t xml:space="preserve">
Note:  If there are multiple WBS numbers for a PO, they should be listed separately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I1" authorId="0" shapeId="0" xr:uid="{24DF1353-C7F6-4B88-BB5A-2DD71416D51D}">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BEB427CA-238B-44C8-B9E1-34855D62B841}">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29767D04-B4A3-4469-A98E-DD9799584A1E}">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54D605BF-6DB0-4DC5-9DC6-2BBAB95E1C11}">
      <text>
        <r>
          <rPr>
            <b/>
            <sz val="9"/>
            <color indexed="81"/>
            <rFont val="Tahoma"/>
            <family val="2"/>
          </rPr>
          <t>Ken Gilland:</t>
        </r>
        <r>
          <rPr>
            <sz val="9"/>
            <color indexed="81"/>
            <rFont val="Tahoma"/>
            <family val="2"/>
          </rPr>
          <t xml:space="preserve">
Enter the NCDOT Limited Service Contract Number</t>
        </r>
      </text>
    </comment>
    <comment ref="J7" authorId="0" shapeId="0" xr:uid="{B4349766-6407-4610-B79E-97173E9EA71F}">
      <text>
        <r>
          <rPr>
            <b/>
            <sz val="9"/>
            <color indexed="81"/>
            <rFont val="Tahoma"/>
            <family val="2"/>
          </rPr>
          <t>Ken Gilland:</t>
        </r>
        <r>
          <rPr>
            <sz val="9"/>
            <color indexed="81"/>
            <rFont val="Tahoma"/>
            <family val="2"/>
          </rPr>
          <t xml:space="preserve">
Enter the NCDOT Purchase Order/Task Order Number</t>
        </r>
      </text>
    </comment>
    <comment ref="C9" authorId="0" shapeId="0" xr:uid="{4578397C-18EE-4EEF-B639-83C155DE026F}">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9" authorId="0" shapeId="0" xr:uid="{557581EE-E011-42D1-ADF5-6B77DBE4E911}">
      <text>
        <r>
          <rPr>
            <b/>
            <sz val="9"/>
            <color indexed="81"/>
            <rFont val="Tahoma"/>
            <family val="2"/>
          </rPr>
          <t>Ken Gilland:</t>
        </r>
        <r>
          <rPr>
            <sz val="9"/>
            <color indexed="81"/>
            <rFont val="Tahoma"/>
            <family val="2"/>
          </rPr>
          <t xml:space="preserve">
Enter the NCDOT Project Manager's name and Unit.</t>
        </r>
      </text>
    </comment>
    <comment ref="C10" authorId="0" shapeId="0" xr:uid="{EF1B0389-23F6-4C4D-9359-0234CF08106D}">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10" authorId="0" shapeId="0" xr:uid="{3653D1E5-6745-4E16-A67C-1DFEE545C11A}">
      <text>
        <r>
          <rPr>
            <b/>
            <sz val="9"/>
            <color indexed="81"/>
            <rFont val="Tahoma"/>
            <family val="2"/>
          </rPr>
          <t>Ken Gilland:</t>
        </r>
        <r>
          <rPr>
            <sz val="9"/>
            <color indexed="81"/>
            <rFont val="Tahoma"/>
            <family val="2"/>
          </rPr>
          <t xml:space="preserve">
Enter the NCDOT Unit Mailing Address</t>
        </r>
      </text>
    </comment>
    <comment ref="C11" authorId="0" shapeId="0" xr:uid="{F6D1CCDA-8066-4DD9-A915-17B46D13A666}">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5ED67392-0F6B-4B6F-B087-3CD1BD2CA72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4447F093-0192-4114-980A-A3E7D9C03715}">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90110C2D-B0E7-4941-B21F-D4B6183ADEFA}">
      <text>
        <r>
          <rPr>
            <b/>
            <sz val="9"/>
            <color indexed="81"/>
            <rFont val="Tahoma"/>
            <family val="2"/>
          </rPr>
          <t>Ken Gilland:</t>
        </r>
        <r>
          <rPr>
            <sz val="9"/>
            <color indexed="81"/>
            <rFont val="Tahoma"/>
            <family val="2"/>
          </rPr>
          <t xml:space="preserve">
Enter the Firm's Tax ID information</t>
        </r>
      </text>
    </comment>
    <comment ref="H14" authorId="0" shapeId="0" xr:uid="{13290967-9548-4B2D-81AD-3BA932694135}">
      <text>
        <r>
          <rPr>
            <b/>
            <sz val="9"/>
            <color indexed="81"/>
            <rFont val="Tahoma"/>
            <family val="2"/>
          </rPr>
          <t>Ken Gilland:</t>
        </r>
        <r>
          <rPr>
            <sz val="9"/>
            <color indexed="81"/>
            <rFont val="Tahoma"/>
            <family val="2"/>
          </rPr>
          <t xml:space="preserve">
Enter the NCDOT STIP Number(s), if available</t>
        </r>
      </text>
    </comment>
    <comment ref="H15" authorId="0" shapeId="0" xr:uid="{16573FD5-ABA8-433D-B74B-74DB97EE9D0C}">
      <text>
        <r>
          <rPr>
            <b/>
            <sz val="9"/>
            <color indexed="81"/>
            <rFont val="Tahoma"/>
            <family val="2"/>
          </rPr>
          <t>Ken Gilland:</t>
        </r>
        <r>
          <rPr>
            <sz val="9"/>
            <color indexed="81"/>
            <rFont val="Tahoma"/>
            <family val="2"/>
          </rPr>
          <t xml:space="preserve">
Enter the WBS Number.</t>
        </r>
      </text>
    </comment>
    <comment ref="B16" authorId="0" shapeId="0" xr:uid="{926186CE-BB80-4294-91FD-B6613DB8F996}">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6" authorId="0" shapeId="0" xr:uid="{7B823ABA-F248-46E2-8726-4EEB0C371A01}">
      <text>
        <r>
          <rPr>
            <b/>
            <sz val="9"/>
            <color indexed="81"/>
            <rFont val="Tahoma"/>
            <family val="2"/>
          </rPr>
          <t>Ken Gilland:</t>
        </r>
        <r>
          <rPr>
            <sz val="9"/>
            <color indexed="81"/>
            <rFont val="Tahoma"/>
            <family val="2"/>
          </rPr>
          <t xml:space="preserve">
Enter the Federal Aid Project Number(s), if available.</t>
        </r>
      </text>
    </comment>
    <comment ref="C17" authorId="0" shapeId="0" xr:uid="{561D6663-C37A-4C0D-852D-A2DAF07E05A9}">
      <text>
        <r>
          <rPr>
            <b/>
            <sz val="9"/>
            <color indexed="81"/>
            <rFont val="Tahoma"/>
            <family val="2"/>
          </rPr>
          <t>Ken Gilland:</t>
        </r>
        <r>
          <rPr>
            <sz val="9"/>
            <color indexed="81"/>
            <rFont val="Tahoma"/>
            <family val="2"/>
          </rPr>
          <t xml:space="preserve">
Enter the PEF's software generated invoice number.</t>
        </r>
      </text>
    </comment>
    <comment ref="H17" authorId="0" shapeId="0" xr:uid="{88C8C0A0-2DFF-42CB-94A2-9E62FE2F0D00}">
      <text>
        <r>
          <rPr>
            <b/>
            <sz val="9"/>
            <color indexed="81"/>
            <rFont val="Tahoma"/>
            <family val="2"/>
          </rPr>
          <t>Ken Gilland:</t>
        </r>
        <r>
          <rPr>
            <sz val="9"/>
            <color indexed="81"/>
            <rFont val="Tahoma"/>
            <family val="2"/>
          </rPr>
          <t xml:space="preserve">
Enter the County(ies) where the project is located.</t>
        </r>
      </text>
    </comment>
    <comment ref="C18" authorId="0" shapeId="0" xr:uid="{45760833-F760-4E65-A6CF-139C42018EAD}">
      <text>
        <r>
          <rPr>
            <b/>
            <sz val="9"/>
            <color indexed="81"/>
            <rFont val="Tahoma"/>
            <family val="2"/>
          </rPr>
          <t>Ken Gilland:</t>
        </r>
        <r>
          <rPr>
            <sz val="9"/>
            <color indexed="81"/>
            <rFont val="Tahoma"/>
            <family val="2"/>
          </rPr>
          <t xml:space="preserve">
Enter the date the invoice was approved to send to NCDOT</t>
        </r>
      </text>
    </comment>
    <comment ref="H18" authorId="0" shapeId="0" xr:uid="{451A3E81-3F50-4E06-8DE5-8677862A4524}">
      <text>
        <r>
          <rPr>
            <b/>
            <sz val="9"/>
            <color indexed="81"/>
            <rFont val="Tahoma"/>
            <family val="2"/>
          </rPr>
          <t>Ken Gilland:</t>
        </r>
        <r>
          <rPr>
            <sz val="9"/>
            <color indexed="81"/>
            <rFont val="Tahoma"/>
            <family val="2"/>
          </rPr>
          <t xml:space="preserve">
Provide a brief project description</t>
        </r>
      </text>
    </comment>
    <comment ref="C19" authorId="0" shapeId="0" xr:uid="{6CC854C2-4175-4C58-9915-A1B5990925F6}">
      <text>
        <r>
          <rPr>
            <b/>
            <sz val="9"/>
            <color indexed="81"/>
            <rFont val="Tahoma"/>
            <family val="2"/>
          </rPr>
          <t>Ken Gilland:</t>
        </r>
        <r>
          <rPr>
            <sz val="9"/>
            <color indexed="81"/>
            <rFont val="Tahoma"/>
            <family val="2"/>
          </rPr>
          <t xml:space="preserve">
Enter the Dates of the Invoice Period</t>
        </r>
      </text>
    </comment>
    <comment ref="A20" authorId="0" shapeId="0" xr:uid="{03D6EE20-F3DB-4C6A-80E6-9242A2416DD6}">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B22" authorId="0" shapeId="0" xr:uid="{99445978-ED10-4C05-BE44-524EE47BADC7}">
      <text>
        <r>
          <rPr>
            <b/>
            <sz val="9"/>
            <color indexed="81"/>
            <rFont val="Tahoma"/>
            <family val="2"/>
          </rPr>
          <t>Ken Gilland:</t>
        </r>
        <r>
          <rPr>
            <sz val="9"/>
            <color indexed="81"/>
            <rFont val="Tahoma"/>
            <family val="2"/>
          </rPr>
          <t xml:space="preserve">
Enter the Firm's Home Office Overhead, as approved by the NCDOT's Office of Inspector General's Consultant, Utility, Railroad and Turnpike Unit</t>
        </r>
      </text>
    </comment>
    <comment ref="F22" authorId="0" shapeId="0" xr:uid="{1706EFDA-7903-4F05-980C-2F35F32AFF0B}">
      <text>
        <r>
          <rPr>
            <b/>
            <sz val="9"/>
            <color indexed="81"/>
            <rFont val="Tahoma"/>
            <family val="2"/>
          </rPr>
          <t>Ken Gilland:</t>
        </r>
        <r>
          <rPr>
            <sz val="9"/>
            <color indexed="81"/>
            <rFont val="Tahoma"/>
            <family val="2"/>
          </rPr>
          <t xml:space="preserve">
Enter the Firm's Home FCCM rate, as approved by the NCDOT's Office of Inspector General's Consultant, Utility, Railroad and Turnpike Unit (if applicable).</t>
        </r>
      </text>
    </comment>
    <comment ref="J22" authorId="0" shapeId="0" xr:uid="{D47965A5-DACC-44C0-ACAD-B89B4F78CFBA}">
      <text>
        <r>
          <rPr>
            <b/>
            <sz val="9"/>
            <color indexed="81"/>
            <rFont val="Tahoma"/>
            <family val="2"/>
          </rPr>
          <t>Ken Gilland:</t>
        </r>
        <r>
          <rPr>
            <sz val="9"/>
            <color indexed="81"/>
            <rFont val="Tahoma"/>
            <family val="2"/>
          </rPr>
          <t xml:space="preserve">
Enter the negotiated operating margin (fee) for the purchase order/task order</t>
        </r>
      </text>
    </comment>
    <comment ref="B23" authorId="0" shapeId="0" xr:uid="{4F75692A-5846-48C6-8577-CCE5D13B7F2A}">
      <text>
        <r>
          <rPr>
            <b/>
            <sz val="9"/>
            <color indexed="81"/>
            <rFont val="Tahoma"/>
            <family val="2"/>
          </rPr>
          <t>Ken Gilland:</t>
        </r>
        <r>
          <rPr>
            <sz val="9"/>
            <color indexed="81"/>
            <rFont val="Tahoma"/>
            <family val="2"/>
          </rPr>
          <t xml:space="preserve">
Enter the Firm's Field Office Overhead, as approved by the NCDOT's Office of Inspector General's Consultant, Utility, Railroad and Turnpike Unit (if applicable).</t>
        </r>
      </text>
    </comment>
    <comment ref="F23" authorId="0" shapeId="0" xr:uid="{0B27B5EA-5AB1-4E41-AEC5-1E426916B41F}">
      <text>
        <r>
          <rPr>
            <b/>
            <sz val="9"/>
            <color indexed="81"/>
            <rFont val="Tahoma"/>
            <family val="2"/>
          </rPr>
          <t>Ken Gilland:</t>
        </r>
        <r>
          <rPr>
            <sz val="9"/>
            <color indexed="81"/>
            <rFont val="Tahoma"/>
            <family val="2"/>
          </rPr>
          <t xml:space="preserve">
Enter the Firm's Field FCCM rate, as approved by the NCDOT's Office of Inspector General's Consultant, Utility, Railroad and Turnpike Unit (if applicable)</t>
        </r>
      </text>
    </comment>
    <comment ref="A27" authorId="0" shapeId="0" xr:uid="{48A6517C-091A-4A7F-B11C-0CEB4E87476E}">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27" authorId="0" shapeId="0" xr:uid="{E26C8D18-371B-458D-AEB2-93BEF0E80845}">
      <text>
        <r>
          <rPr>
            <b/>
            <sz val="9"/>
            <color indexed="81"/>
            <rFont val="Tahoma"/>
            <family val="2"/>
          </rPr>
          <t>Ken Gilland:</t>
        </r>
        <r>
          <rPr>
            <sz val="9"/>
            <color indexed="81"/>
            <rFont val="Tahoma"/>
            <family val="2"/>
          </rPr>
          <t xml:space="preserve">
Insert the activity name as shown in the NTP</t>
        </r>
      </text>
    </comment>
    <comment ref="C27" authorId="0" shapeId="0" xr:uid="{B62C6576-CE78-4862-A66A-290D362C1678}">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D27" authorId="0" shapeId="0" xr:uid="{103DDCB8-D89E-4264-9F5B-BCB7FD2A944A}">
      <text>
        <r>
          <rPr>
            <b/>
            <sz val="9"/>
            <color indexed="81"/>
            <rFont val="Tahoma"/>
            <family val="2"/>
          </rPr>
          <t>Ken Gilland:</t>
        </r>
        <r>
          <rPr>
            <sz val="9"/>
            <color indexed="81"/>
            <rFont val="Tahoma"/>
            <family val="2"/>
          </rPr>
          <t xml:space="preserve">
Enter the Line Item Total for the Listed Activity</t>
        </r>
      </text>
    </comment>
    <comment ref="E27" authorId="0" shapeId="0" xr:uid="{288F7F50-6FDB-49D3-85AD-D731B0A08F52}">
      <text>
        <r>
          <rPr>
            <b/>
            <sz val="9"/>
            <color indexed="81"/>
            <rFont val="Tahoma"/>
            <family val="2"/>
          </rPr>
          <t>Ken Gilland:</t>
        </r>
        <r>
          <rPr>
            <sz val="9"/>
            <color indexed="81"/>
            <rFont val="Tahoma"/>
            <family val="2"/>
          </rPr>
          <t xml:space="preserve">
Enter the amount in dollars of fee remaining in this task</t>
        </r>
      </text>
    </comment>
    <comment ref="F27" authorId="0" shapeId="0" xr:uid="{CC703871-686F-4F5D-B23D-385F3CE42F16}">
      <text>
        <r>
          <rPr>
            <b/>
            <sz val="9"/>
            <color indexed="81"/>
            <rFont val="Tahoma"/>
            <family val="2"/>
          </rPr>
          <t>Ken Gilland:</t>
        </r>
        <r>
          <rPr>
            <sz val="9"/>
            <color indexed="81"/>
            <rFont val="Tahoma"/>
            <family val="2"/>
          </rPr>
          <t xml:space="preserve">
Enter the total fee billed to date (including this invoice)</t>
        </r>
      </text>
    </comment>
    <comment ref="G27" authorId="0" shapeId="0" xr:uid="{67BF564B-2EEE-4B2B-B6FE-9DD4E39FA838}">
      <text>
        <r>
          <rPr>
            <b/>
            <sz val="9"/>
            <color indexed="81"/>
            <rFont val="Tahoma"/>
            <family val="2"/>
          </rPr>
          <t>Ken Gilland:</t>
        </r>
        <r>
          <rPr>
            <sz val="9"/>
            <color indexed="81"/>
            <rFont val="Tahoma"/>
            <family val="2"/>
          </rPr>
          <t xml:space="preserve">
Enter the total fee previously billed (not including this invoice) for the Listed Activity</t>
        </r>
      </text>
    </comment>
    <comment ref="H27" authorId="0" shapeId="0" xr:uid="{7499E99E-5807-47DF-8144-080249DCEE1C}">
      <text>
        <r>
          <rPr>
            <b/>
            <sz val="9"/>
            <color indexed="81"/>
            <rFont val="Tahoma"/>
            <family val="2"/>
          </rPr>
          <t>Ken Gilland:</t>
        </r>
        <r>
          <rPr>
            <sz val="9"/>
            <color indexed="81"/>
            <rFont val="Tahoma"/>
            <family val="2"/>
          </rPr>
          <t xml:space="preserve">
Enter the name of the subconsultant (only use if a subconsultant is included in that P.O. Line Item Number)</t>
        </r>
      </text>
    </comment>
    <comment ref="I27" authorId="0" shapeId="0" xr:uid="{49952A53-E041-48A8-AF43-349121B4BF64}">
      <text>
        <r>
          <rPr>
            <b/>
            <sz val="9"/>
            <color indexed="81"/>
            <rFont val="Tahoma"/>
            <family val="2"/>
          </rPr>
          <t>Ken Gilland:</t>
        </r>
        <r>
          <rPr>
            <sz val="9"/>
            <color indexed="81"/>
            <rFont val="Tahoma"/>
            <family val="2"/>
          </rPr>
          <t xml:space="preserve">
Enter the amount the subconsultant (if applicable) is billing for this invoice</t>
        </r>
      </text>
    </comment>
    <comment ref="J27" authorId="0" shapeId="0" xr:uid="{6C10B33E-8517-4978-AFD2-6A0554BE06D5}">
      <text>
        <r>
          <rPr>
            <b/>
            <sz val="9"/>
            <color indexed="81"/>
            <rFont val="Tahoma"/>
            <family val="2"/>
          </rPr>
          <t>Ken Gilland:</t>
        </r>
        <r>
          <rPr>
            <sz val="9"/>
            <color indexed="81"/>
            <rFont val="Tahoma"/>
            <family val="2"/>
          </rPr>
          <t xml:space="preserve">
List the total amount (PEF and subconsultants) for which the PEF is requesting payment for this invoice period for the listed task</t>
        </r>
      </text>
    </comment>
    <comment ref="C28" authorId="0" shapeId="0" xr:uid="{23C32FE5-1B87-42C3-891B-C8DBE9B20057}">
      <text>
        <r>
          <rPr>
            <b/>
            <sz val="9"/>
            <color indexed="81"/>
            <rFont val="Tahoma"/>
            <family val="2"/>
          </rPr>
          <t>Ken Gilland:</t>
        </r>
        <r>
          <rPr>
            <sz val="9"/>
            <color indexed="81"/>
            <rFont val="Tahoma"/>
            <family val="2"/>
          </rPr>
          <t xml:space="preserve">
Note:  If there are multiple WBS numbers for a PO, they should be listed separately</t>
        </r>
      </text>
    </comment>
    <comment ref="B48" authorId="0" shapeId="0" xr:uid="{E589F456-E31D-4AED-8243-2800854EE23F}">
      <text>
        <r>
          <rPr>
            <b/>
            <sz val="9"/>
            <color indexed="81"/>
            <rFont val="Tahoma"/>
            <family val="2"/>
          </rPr>
          <t>Ken Gilland:</t>
        </r>
        <r>
          <rPr>
            <sz val="9"/>
            <color indexed="81"/>
            <rFont val="Tahoma"/>
            <family val="2"/>
          </rPr>
          <t xml:space="preserve">
Enter the Total Purchase Order Amount</t>
        </r>
      </text>
    </comment>
    <comment ref="F48" authorId="0" shapeId="0" xr:uid="{C57B8101-44CA-4A5B-9A5E-3A3606465D84}">
      <text>
        <r>
          <rPr>
            <b/>
            <sz val="9"/>
            <color indexed="81"/>
            <rFont val="Tahoma"/>
            <family val="2"/>
          </rPr>
          <t>Ken Gilland:</t>
        </r>
        <r>
          <rPr>
            <sz val="9"/>
            <color indexed="81"/>
            <rFont val="Tahoma"/>
            <family val="2"/>
          </rPr>
          <t xml:space="preserve">
Enter the Total Purchase Order Amount for the Original Task Order</t>
        </r>
      </text>
    </comment>
    <comment ref="I48" authorId="0" shapeId="0" xr:uid="{FF8110C8-E751-4587-B851-EF662CE9A0AA}">
      <text>
        <r>
          <rPr>
            <b/>
            <sz val="9"/>
            <color indexed="81"/>
            <rFont val="Tahoma"/>
            <family val="2"/>
          </rPr>
          <t>Ken Gilland:</t>
        </r>
        <r>
          <rPr>
            <sz val="9"/>
            <color indexed="81"/>
            <rFont val="Tahoma"/>
            <family val="2"/>
          </rPr>
          <t xml:space="preserve">
Signature of NCDOT Reviewer (can be electronic)</t>
        </r>
      </text>
    </comment>
    <comment ref="B49" authorId="0" shapeId="0" xr:uid="{892E1A4C-DA8B-4835-B5AC-35DA7962FF2B}">
      <text>
        <r>
          <rPr>
            <b/>
            <sz val="9"/>
            <color indexed="81"/>
            <rFont val="Tahoma"/>
            <family val="2"/>
          </rPr>
          <t>Ken Gilland:</t>
        </r>
        <r>
          <rPr>
            <sz val="9"/>
            <color indexed="81"/>
            <rFont val="Tahoma"/>
            <family val="2"/>
          </rPr>
          <t xml:space="preserve">
Enter Amount Previously Billed</t>
        </r>
      </text>
    </comment>
    <comment ref="F49" authorId="0" shapeId="0" xr:uid="{FD07AD91-57D0-4471-AAC0-C99AE61B3ACC}">
      <text>
        <r>
          <rPr>
            <b/>
            <sz val="9"/>
            <color indexed="81"/>
            <rFont val="Tahoma"/>
            <family val="2"/>
          </rPr>
          <t>Ken Gilland:</t>
        </r>
        <r>
          <rPr>
            <sz val="9"/>
            <color indexed="81"/>
            <rFont val="Tahoma"/>
            <family val="2"/>
          </rPr>
          <t xml:space="preserve">
Enter the Total Amount of Supplement 1</t>
        </r>
      </text>
    </comment>
    <comment ref="I49" authorId="0" shapeId="0" xr:uid="{4D571356-BF65-4294-8955-067773CA4630}">
      <text>
        <r>
          <rPr>
            <b/>
            <sz val="9"/>
            <color indexed="81"/>
            <rFont val="Tahoma"/>
            <family val="2"/>
          </rPr>
          <t>Ken Gilland:</t>
        </r>
        <r>
          <rPr>
            <sz val="9"/>
            <color indexed="81"/>
            <rFont val="Tahoma"/>
            <family val="2"/>
          </rPr>
          <t xml:space="preserve">
Signature of NCDOT reviewer (can be electronic)</t>
        </r>
      </text>
    </comment>
    <comment ref="B50" authorId="0" shapeId="0" xr:uid="{82EEF422-C5ED-4FB9-BF1D-6F173659EFF3}">
      <text>
        <r>
          <rPr>
            <b/>
            <sz val="9"/>
            <color indexed="81"/>
            <rFont val="Tahoma"/>
            <family val="2"/>
          </rPr>
          <t>Ken Gilland:</t>
        </r>
        <r>
          <rPr>
            <sz val="9"/>
            <color indexed="81"/>
            <rFont val="Tahoma"/>
            <family val="2"/>
          </rPr>
          <t xml:space="preserve">
Enter Total Amount Billed Including this Invoice</t>
        </r>
      </text>
    </comment>
    <comment ref="F50" authorId="0" shapeId="0" xr:uid="{567137E9-A639-49FE-A3FC-720CF61D28F2}">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51" authorId="0" shapeId="0" xr:uid="{1C73967C-5013-48B2-A44F-5AF31EA8361A}">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51" authorId="0" shapeId="0" xr:uid="{054A46B4-82C4-499B-9F9D-99777982ED97}">
      <text>
        <r>
          <rPr>
            <b/>
            <sz val="9"/>
            <color indexed="81"/>
            <rFont val="Tahoma"/>
            <family val="2"/>
          </rPr>
          <t>Ken Gilland:</t>
        </r>
        <r>
          <rPr>
            <sz val="9"/>
            <color indexed="81"/>
            <rFont val="Tahoma"/>
            <family val="2"/>
          </rPr>
          <t xml:space="preserve">
Enter Total of Original Task order and All Supplements </t>
        </r>
      </text>
    </comment>
    <comment ref="I51" authorId="0" shapeId="0" xr:uid="{163FB034-03E1-4F73-B47E-6EBB208C7D46}">
      <text>
        <r>
          <rPr>
            <b/>
            <sz val="9"/>
            <color indexed="81"/>
            <rFont val="Tahoma"/>
            <family val="2"/>
          </rPr>
          <t>Ken Gilland:</t>
        </r>
        <r>
          <rPr>
            <sz val="9"/>
            <color indexed="81"/>
            <rFont val="Tahoma"/>
            <family val="2"/>
          </rPr>
          <t xml:space="preserve">
Printed Name of NCDOT Reviewer</t>
        </r>
      </text>
    </comment>
    <comment ref="I52" authorId="0" shapeId="0" xr:uid="{1A722C13-BB33-434A-9613-2CB1D89DB30B}">
      <text>
        <r>
          <rPr>
            <b/>
            <sz val="9"/>
            <color indexed="81"/>
            <rFont val="Tahoma"/>
            <family val="2"/>
          </rPr>
          <t>Ken Gilland:</t>
        </r>
        <r>
          <rPr>
            <sz val="9"/>
            <color indexed="81"/>
            <rFont val="Tahoma"/>
            <family val="2"/>
          </rPr>
          <t xml:space="preserve">
Date of Review by NCDOT Reviewer</t>
        </r>
      </text>
    </comment>
    <comment ref="G55" authorId="0" shapeId="0" xr:uid="{848EE1EE-56A0-4645-A85F-702812A57549}">
      <text>
        <r>
          <rPr>
            <b/>
            <sz val="9"/>
            <color indexed="81"/>
            <rFont val="Tahoma"/>
            <family val="2"/>
          </rPr>
          <t>Ken Gilland:</t>
        </r>
        <r>
          <rPr>
            <sz val="9"/>
            <color indexed="81"/>
            <rFont val="Tahoma"/>
            <family val="2"/>
          </rPr>
          <t xml:space="preserve">
The Invoice Document Number is generated by the Department in SAP</t>
        </r>
      </text>
    </comment>
    <comment ref="B56" authorId="0" shapeId="0" xr:uid="{B3F671E4-E616-4066-AE06-AE2387C90F65}">
      <text>
        <r>
          <rPr>
            <b/>
            <sz val="9"/>
            <color indexed="81"/>
            <rFont val="Tahoma"/>
            <family val="2"/>
          </rPr>
          <t>Ken Gilland:</t>
        </r>
        <r>
          <rPr>
            <sz val="9"/>
            <color indexed="81"/>
            <rFont val="Tahoma"/>
            <family val="2"/>
          </rPr>
          <t xml:space="preserve">
Include signature of PEF Project Manager (can be electronic)</t>
        </r>
      </text>
    </comment>
    <comment ref="G56" authorId="0" shapeId="0" xr:uid="{08D48FF5-FB14-46FB-929B-5F1E57C13902}">
      <text>
        <r>
          <rPr>
            <b/>
            <sz val="9"/>
            <color indexed="81"/>
            <rFont val="Tahoma"/>
            <family val="2"/>
          </rPr>
          <t>Ken Gilland:</t>
        </r>
        <r>
          <rPr>
            <sz val="9"/>
            <color indexed="81"/>
            <rFont val="Tahoma"/>
            <family val="2"/>
          </rPr>
          <t xml:space="preserve">
Include signature of NCDOT approver (can be electronic)</t>
        </r>
      </text>
    </comment>
    <comment ref="B58" authorId="0" shapeId="0" xr:uid="{C6E406B3-B13C-436C-9FB5-849C9E3456F4}">
      <text>
        <r>
          <rPr>
            <b/>
            <sz val="9"/>
            <color indexed="81"/>
            <rFont val="Tahoma"/>
            <family val="2"/>
          </rPr>
          <t>Ken Gilland:</t>
        </r>
        <r>
          <rPr>
            <sz val="9"/>
            <color indexed="81"/>
            <rFont val="Tahoma"/>
            <family val="2"/>
          </rPr>
          <t xml:space="preserve">
Printed Name of PEF Project Manager</t>
        </r>
      </text>
    </comment>
    <comment ref="G58" authorId="0" shapeId="0" xr:uid="{A0E33663-8D15-4472-81C3-89DC401237F3}">
      <text>
        <r>
          <rPr>
            <b/>
            <sz val="9"/>
            <color indexed="81"/>
            <rFont val="Tahoma"/>
            <family val="2"/>
          </rPr>
          <t>Ken Gilland:</t>
        </r>
        <r>
          <rPr>
            <sz val="9"/>
            <color indexed="81"/>
            <rFont val="Tahoma"/>
            <family val="2"/>
          </rPr>
          <t xml:space="preserve">
Printed name of person approving invoice for NCDOT</t>
        </r>
      </text>
    </comment>
    <comment ref="B59" authorId="0" shapeId="0" xr:uid="{9C9B40B4-9282-4D33-9A73-1899311D3677}">
      <text>
        <r>
          <rPr>
            <b/>
            <sz val="9"/>
            <color indexed="81"/>
            <rFont val="Tahoma"/>
            <family val="2"/>
          </rPr>
          <t>Ken Gilland:</t>
        </r>
        <r>
          <rPr>
            <sz val="9"/>
            <color indexed="81"/>
            <rFont val="Tahoma"/>
            <family val="2"/>
          </rPr>
          <t xml:space="preserve">
Date of Certification by PEF Project Manager</t>
        </r>
      </text>
    </comment>
    <comment ref="G59" authorId="0" shapeId="0" xr:uid="{75BD8CE8-5A57-4168-934C-72EAD1F2DFB8}">
      <text>
        <r>
          <rPr>
            <b/>
            <sz val="9"/>
            <color indexed="81"/>
            <rFont val="Tahoma"/>
            <family val="2"/>
          </rPr>
          <t>Ken Gilland:</t>
        </r>
        <r>
          <rPr>
            <sz val="9"/>
            <color indexed="81"/>
            <rFont val="Tahoma"/>
            <family val="2"/>
          </rPr>
          <t xml:space="preserve">
Date of Certification by NCDOT Approver </t>
        </r>
      </text>
    </comment>
    <comment ref="C60" authorId="0" shapeId="0" xr:uid="{F5C52519-A946-40D6-8E0D-6341EF8FB6CC}">
      <text>
        <r>
          <rPr>
            <b/>
            <sz val="9"/>
            <color indexed="81"/>
            <rFont val="Tahoma"/>
            <family val="2"/>
          </rPr>
          <t>Ken Gilland:</t>
        </r>
        <r>
          <rPr>
            <sz val="9"/>
            <color indexed="81"/>
            <rFont val="Tahoma"/>
            <family val="2"/>
          </rPr>
          <t xml:space="preserve">
Does the firm maintain a FAR timekeeping system that allows for electronic approval of timesheet?</t>
        </r>
      </text>
    </comment>
    <comment ref="A67" authorId="0" shapeId="0" xr:uid="{22F9F145-74A9-4651-A2BC-69BCAC98F0C0}">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67" authorId="0" shapeId="0" xr:uid="{B353FEC4-47F6-4E39-884B-A586BC449F0A}">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C67" authorId="0" shapeId="0" xr:uid="{F6C68A4C-646B-40D0-A4CD-A35AC27EBC15}">
      <text>
        <r>
          <rPr>
            <b/>
            <sz val="9"/>
            <color indexed="81"/>
            <rFont val="Tahoma"/>
            <family val="2"/>
          </rPr>
          <t>Ken Gilland:</t>
        </r>
        <r>
          <rPr>
            <sz val="9"/>
            <color indexed="81"/>
            <rFont val="Tahoma"/>
            <family val="2"/>
          </rPr>
          <t xml:space="preserve">
Enter the total direct labor charges for the project WBS element</t>
        </r>
      </text>
    </comment>
    <comment ref="D67" authorId="0" shapeId="0" xr:uid="{D8516762-620C-491C-A120-9A72B99BCFF7}">
      <text>
        <r>
          <rPr>
            <b/>
            <sz val="9"/>
            <color indexed="81"/>
            <rFont val="Tahoma"/>
            <family val="2"/>
          </rPr>
          <t>Ken Gilland:</t>
        </r>
        <r>
          <rPr>
            <sz val="9"/>
            <color indexed="81"/>
            <rFont val="Tahoma"/>
            <family val="2"/>
          </rPr>
          <t xml:space="preserve">
Enter the total overhead charges (Home or Field Office) for the project WBS element</t>
        </r>
      </text>
    </comment>
    <comment ref="E67" authorId="0" shapeId="0" xr:uid="{A693E2B8-F529-4090-808A-0AC641F9EE13}">
      <text>
        <r>
          <rPr>
            <b/>
            <sz val="9"/>
            <color indexed="81"/>
            <rFont val="Tahoma"/>
            <family val="2"/>
          </rPr>
          <t>Ken Gilland:</t>
        </r>
        <r>
          <rPr>
            <sz val="9"/>
            <color indexed="81"/>
            <rFont val="Tahoma"/>
            <family val="2"/>
          </rPr>
          <t xml:space="preserve">
)  Enter the Operating Margin (Fee Amount) associated with the direct labor and overhead charges for the project WBS element</t>
        </r>
      </text>
    </comment>
    <comment ref="F67" authorId="0" shapeId="0" xr:uid="{92534CDA-5EDC-4DBE-9693-B554F94825BD}">
      <text>
        <r>
          <rPr>
            <b/>
            <sz val="9"/>
            <color indexed="81"/>
            <rFont val="Tahoma"/>
            <family val="2"/>
          </rPr>
          <t>Ken Gilland:</t>
        </r>
        <r>
          <rPr>
            <sz val="9"/>
            <color indexed="81"/>
            <rFont val="Tahoma"/>
            <family val="2"/>
          </rPr>
          <t xml:space="preserve">
Enter the cost of capital charges (Home or Field) for the project WBS element</t>
        </r>
      </text>
    </comment>
    <comment ref="G67" authorId="0" shapeId="0" xr:uid="{AC41C3C5-EA3F-4842-9581-9C2FEF236DAE}">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67" authorId="0" shapeId="0" xr:uid="{89DDE067-AAF3-44AD-A222-AE1233F75DAD}">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67" authorId="0" shapeId="0" xr:uid="{D353BFC7-0807-4BA6-BC0D-53E2EF90F8F8}">
      <text>
        <r>
          <rPr>
            <b/>
            <sz val="9"/>
            <color indexed="81"/>
            <rFont val="Tahoma"/>
            <family val="2"/>
          </rPr>
          <t>Ken Gilland:</t>
        </r>
        <r>
          <rPr>
            <sz val="9"/>
            <color indexed="81"/>
            <rFont val="Tahoma"/>
            <family val="2"/>
          </rPr>
          <t xml:space="preserve">
Enter the sum total of items 29 through 34 for each project WBS element</t>
        </r>
      </text>
    </comment>
    <comment ref="B68" authorId="0" shapeId="0" xr:uid="{332E23AC-59FE-435A-B604-18D7B08058CA}">
      <text>
        <r>
          <rPr>
            <b/>
            <sz val="9"/>
            <color indexed="81"/>
            <rFont val="Tahoma"/>
            <family val="2"/>
          </rPr>
          <t>Ken Gilland:</t>
        </r>
        <r>
          <rPr>
            <sz val="9"/>
            <color indexed="81"/>
            <rFont val="Tahoma"/>
            <family val="2"/>
          </rPr>
          <t xml:space="preserve">
Note:  If there are multiple WBS numbers for a PO, they should be listed separately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J2" authorId="0" shapeId="0" xr:uid="{D1E8F33A-DEC3-4CC3-8F37-B0038A02FC95}">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3" authorId="0" shapeId="0" xr:uid="{314AEE4C-2297-46F3-963A-13BE5AE43845}">
      <text>
        <r>
          <rPr>
            <b/>
            <sz val="9"/>
            <color indexed="81"/>
            <rFont val="Tahoma"/>
            <family val="2"/>
          </rPr>
          <t>Ken Gilland:</t>
        </r>
        <r>
          <rPr>
            <sz val="9"/>
            <color indexed="81"/>
            <rFont val="Tahoma"/>
            <family val="2"/>
          </rPr>
          <t xml:space="preserve">
Enter the North Carolina Department of Transportation Limited Service Contract Number.</t>
        </r>
      </text>
    </comment>
    <comment ref="J4" authorId="0" shapeId="0" xr:uid="{9E16C60E-E5B8-4BC9-878B-1A8769FB8B1E}">
      <text>
        <r>
          <rPr>
            <b/>
            <sz val="9"/>
            <color indexed="81"/>
            <rFont val="Tahoma"/>
            <family val="2"/>
          </rPr>
          <t>Ken Gilland:</t>
        </r>
        <r>
          <rPr>
            <sz val="9"/>
            <color indexed="81"/>
            <rFont val="Tahoma"/>
            <family val="2"/>
          </rPr>
          <t xml:space="preserve">
Enter the NCDOT Purchase Order number or Task Order Number. </t>
        </r>
      </text>
    </comment>
    <comment ref="C7" authorId="0" shapeId="0" xr:uid="{35E40D8F-D846-4F53-8603-8E8F9F174DA0}">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7" authorId="0" shapeId="0" xr:uid="{EE2C1F8D-C73F-4A98-A359-1EF354F7B295}">
      <text>
        <r>
          <rPr>
            <b/>
            <sz val="9"/>
            <color indexed="81"/>
            <rFont val="Tahoma"/>
            <family val="2"/>
          </rPr>
          <t>Ken Gilland:</t>
        </r>
        <r>
          <rPr>
            <sz val="9"/>
            <color indexed="81"/>
            <rFont val="Tahoma"/>
            <family val="2"/>
          </rPr>
          <t xml:space="preserve">
Enter the NCDOT Project Manager/Contract Administrator's name and Unit.</t>
        </r>
      </text>
    </comment>
    <comment ref="C8" authorId="0" shapeId="0" xr:uid="{2AB90FCF-371F-4E49-BE62-251BDB1834BC}">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8" authorId="0" shapeId="0" xr:uid="{3AB31CCF-9318-4CD1-BFB7-F195B3E62100}">
      <text>
        <r>
          <rPr>
            <b/>
            <sz val="9"/>
            <color indexed="81"/>
            <rFont val="Tahoma"/>
            <family val="2"/>
          </rPr>
          <t>Ken Gilland:</t>
        </r>
        <r>
          <rPr>
            <sz val="9"/>
            <color indexed="81"/>
            <rFont val="Tahoma"/>
            <family val="2"/>
          </rPr>
          <t xml:space="preserve">
Enter the NCDOT Unit Mailing Address</t>
        </r>
      </text>
    </comment>
    <comment ref="C9" authorId="0" shapeId="0" xr:uid="{AD7CBDBC-0450-4B8D-B167-F51440E11C8A}">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9" authorId="0" shapeId="0" xr:uid="{BA7E0FDE-70CF-40E7-AA58-1308F3DC3A1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0" authorId="0" shapeId="0" xr:uid="{CB838D5F-72E3-4294-ABF5-44556310F02A}">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1" authorId="0" shapeId="0" xr:uid="{B0AA4A77-93E5-4256-A934-B5B5ADB89B43}">
      <text>
        <r>
          <rPr>
            <b/>
            <sz val="9"/>
            <color indexed="81"/>
            <rFont val="Tahoma"/>
            <family val="2"/>
          </rPr>
          <t>Ken Gilland:</t>
        </r>
        <r>
          <rPr>
            <sz val="9"/>
            <color indexed="81"/>
            <rFont val="Tahoma"/>
            <family val="2"/>
          </rPr>
          <t xml:space="preserve">
Enter the Firm's Tax ID information</t>
        </r>
      </text>
    </comment>
    <comment ref="H12" authorId="0" shapeId="0" xr:uid="{9F9E4D60-DCDE-4F9E-ABEC-2EC9AAF9C17C}">
      <text>
        <r>
          <rPr>
            <b/>
            <sz val="9"/>
            <color indexed="81"/>
            <rFont val="Tahoma"/>
            <family val="2"/>
          </rPr>
          <t>Ken Gilland:</t>
        </r>
        <r>
          <rPr>
            <sz val="9"/>
            <color indexed="81"/>
            <rFont val="Tahoma"/>
            <family val="2"/>
          </rPr>
          <t xml:space="preserve">
Enter the NCDOT STIP Number(s), if available</t>
        </r>
      </text>
    </comment>
    <comment ref="H13" authorId="0" shapeId="0" xr:uid="{D4754A3C-3CD1-492F-AADB-FC3355CDFC4B}">
      <text>
        <r>
          <rPr>
            <b/>
            <sz val="9"/>
            <color indexed="81"/>
            <rFont val="Tahoma"/>
            <family val="2"/>
          </rPr>
          <t>Ken Gilland:</t>
        </r>
        <r>
          <rPr>
            <sz val="9"/>
            <color indexed="81"/>
            <rFont val="Tahoma"/>
            <family val="2"/>
          </rPr>
          <t xml:space="preserve">
Enter the WBS Number.</t>
        </r>
      </text>
    </comment>
    <comment ref="B14" authorId="0" shapeId="0" xr:uid="{626F648E-B256-4848-89F7-1BD06D389968}">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4" authorId="0" shapeId="0" xr:uid="{26B55A3D-305B-4E79-A3CE-E4D0FB5208A8}">
      <text>
        <r>
          <rPr>
            <b/>
            <sz val="9"/>
            <color indexed="81"/>
            <rFont val="Tahoma"/>
            <family val="2"/>
          </rPr>
          <t>Ken Gilland:</t>
        </r>
        <r>
          <rPr>
            <sz val="9"/>
            <color indexed="81"/>
            <rFont val="Tahoma"/>
            <family val="2"/>
          </rPr>
          <t xml:space="preserve">
Enter the Federal Aid Project Number(s), if available.</t>
        </r>
      </text>
    </comment>
    <comment ref="C15" authorId="0" shapeId="0" xr:uid="{10B09868-0E67-4815-A723-A78CA06F43A6}">
      <text>
        <r>
          <rPr>
            <b/>
            <sz val="9"/>
            <color indexed="81"/>
            <rFont val="Tahoma"/>
            <family val="2"/>
          </rPr>
          <t>Ken Gilland:</t>
        </r>
        <r>
          <rPr>
            <sz val="9"/>
            <color indexed="81"/>
            <rFont val="Tahoma"/>
            <family val="2"/>
          </rPr>
          <t xml:space="preserve">
Enter the PEF's software generated invoice number.</t>
        </r>
      </text>
    </comment>
    <comment ref="H15" authorId="0" shapeId="0" xr:uid="{BBEE9FA5-CF19-45A2-8573-B75A23C3A526}">
      <text>
        <r>
          <rPr>
            <b/>
            <sz val="9"/>
            <color indexed="81"/>
            <rFont val="Tahoma"/>
            <family val="2"/>
          </rPr>
          <t>Ken Gilland:</t>
        </r>
        <r>
          <rPr>
            <sz val="9"/>
            <color indexed="81"/>
            <rFont val="Tahoma"/>
            <family val="2"/>
          </rPr>
          <t xml:space="preserve">
Enter the County(ies) where the project is located.</t>
        </r>
      </text>
    </comment>
    <comment ref="C16" authorId="0" shapeId="0" xr:uid="{7416FC8B-B97E-4F8A-A754-A586C906D423}">
      <text>
        <r>
          <rPr>
            <b/>
            <sz val="9"/>
            <color indexed="81"/>
            <rFont val="Tahoma"/>
            <family val="2"/>
          </rPr>
          <t>Ken Gilland:</t>
        </r>
        <r>
          <rPr>
            <sz val="9"/>
            <color indexed="81"/>
            <rFont val="Tahoma"/>
            <family val="2"/>
          </rPr>
          <t xml:space="preserve">
Enter the date the invoice was approved to send to NCDOT</t>
        </r>
      </text>
    </comment>
    <comment ref="H16" authorId="0" shapeId="0" xr:uid="{79F764DD-C30E-4200-AB2D-74D4DE346525}">
      <text>
        <r>
          <rPr>
            <b/>
            <sz val="9"/>
            <color indexed="81"/>
            <rFont val="Tahoma"/>
            <family val="2"/>
          </rPr>
          <t>Ken Gilland:</t>
        </r>
        <r>
          <rPr>
            <sz val="9"/>
            <color indexed="81"/>
            <rFont val="Tahoma"/>
            <family val="2"/>
          </rPr>
          <t xml:space="preserve">
Provide a brief project description</t>
        </r>
      </text>
    </comment>
    <comment ref="C17" authorId="0" shapeId="0" xr:uid="{363160B3-2EB9-40D7-B4E3-E9744FA27B09}">
      <text>
        <r>
          <rPr>
            <b/>
            <sz val="9"/>
            <color indexed="81"/>
            <rFont val="Tahoma"/>
            <family val="2"/>
          </rPr>
          <t>Ken Gilland:</t>
        </r>
        <r>
          <rPr>
            <sz val="9"/>
            <color indexed="81"/>
            <rFont val="Tahoma"/>
            <family val="2"/>
          </rPr>
          <t xml:space="preserve">
Enter the Dates of the Invoice Period</t>
        </r>
      </text>
    </comment>
    <comment ref="C19" authorId="0" shapeId="0" xr:uid="{7D9549D2-197F-4BD9-A44A-8F2CD0700FAE}">
      <text>
        <r>
          <rPr>
            <b/>
            <sz val="9"/>
            <color indexed="81"/>
            <rFont val="Tahoma"/>
            <family val="2"/>
          </rPr>
          <t>Ken Gilland:</t>
        </r>
        <r>
          <rPr>
            <sz val="9"/>
            <color indexed="81"/>
            <rFont val="Tahoma"/>
            <family val="2"/>
          </rPr>
          <t xml:space="preserve">
Enter the subconsultant name</t>
        </r>
      </text>
    </comment>
    <comment ref="A21" authorId="0" shapeId="0" xr:uid="{D9525509-A607-4168-AA76-B0418BC9A364}">
      <text>
        <r>
          <rPr>
            <b/>
            <sz val="9"/>
            <color indexed="81"/>
            <rFont val="Tahoma"/>
            <family val="2"/>
          </rPr>
          <t>Ken Gilland:</t>
        </r>
        <r>
          <rPr>
            <sz val="9"/>
            <color indexed="81"/>
            <rFont val="Tahoma"/>
            <family val="2"/>
          </rPr>
          <t xml:space="preserve">
Enter the PO Line Item Number on the Purchase Order </t>
        </r>
      </text>
    </comment>
    <comment ref="B21" authorId="0" shapeId="0" xr:uid="{AD17F9BB-4E67-488C-9750-F0F03AD4F39E}">
      <text>
        <r>
          <rPr>
            <b/>
            <sz val="9"/>
            <color indexed="81"/>
            <rFont val="Tahoma"/>
            <family val="2"/>
          </rPr>
          <t>Ken Gilland:</t>
        </r>
        <r>
          <rPr>
            <sz val="9"/>
            <color indexed="81"/>
            <rFont val="Tahoma"/>
            <family val="2"/>
          </rPr>
          <t xml:space="preserve">
Enter the subconsultant invoice number</t>
        </r>
      </text>
    </comment>
    <comment ref="C21" authorId="0" shapeId="0" xr:uid="{67FAB5C6-D990-4DC3-8A91-F88529F320E6}">
      <text>
        <r>
          <rPr>
            <b/>
            <sz val="9"/>
            <color indexed="81"/>
            <rFont val="Tahoma"/>
            <family val="2"/>
          </rPr>
          <t>Ken Gilland:</t>
        </r>
        <r>
          <rPr>
            <sz val="9"/>
            <color indexed="81"/>
            <rFont val="Tahoma"/>
            <family val="2"/>
          </rPr>
          <t xml:space="preserve">
Enter the date the PEF received the subconsultant invoice</t>
        </r>
      </text>
    </comment>
    <comment ref="D21" authorId="0" shapeId="0" xr:uid="{298F6BD8-BF36-4C92-BE1F-ED36F2EA7FA4}">
      <text>
        <r>
          <rPr>
            <b/>
            <sz val="9"/>
            <color indexed="81"/>
            <rFont val="Tahoma"/>
            <family val="2"/>
          </rPr>
          <t>Ken Gilland:</t>
        </r>
        <r>
          <rPr>
            <sz val="9"/>
            <color indexed="81"/>
            <rFont val="Tahoma"/>
            <family val="2"/>
          </rPr>
          <t xml:space="preserve">
Enter the total of the subconsultant invoice</t>
        </r>
      </text>
    </comment>
    <comment ref="E21" authorId="0" shapeId="0" xr:uid="{4A28C5B6-6920-46DB-8723-1D3179F4EAA1}">
      <text>
        <r>
          <rPr>
            <b/>
            <sz val="9"/>
            <color indexed="81"/>
            <rFont val="Tahoma"/>
            <family val="2"/>
          </rPr>
          <t>Ken Gilland:</t>
        </r>
        <r>
          <rPr>
            <sz val="9"/>
            <color indexed="81"/>
            <rFont val="Tahoma"/>
            <family val="2"/>
          </rPr>
          <t xml:space="preserve">
Enter the PO Payment Sequence Number (number NCDOT uses to track the invoice)</t>
        </r>
      </text>
    </comment>
    <comment ref="F21" authorId="0" shapeId="0" xr:uid="{F0B62E4C-D131-4C1D-AB48-4749C0434CAB}">
      <text>
        <r>
          <rPr>
            <b/>
            <sz val="9"/>
            <color indexed="81"/>
            <rFont val="Tahoma"/>
            <family val="2"/>
          </rPr>
          <t>Ken Gilland:</t>
        </r>
        <r>
          <rPr>
            <sz val="9"/>
            <color indexed="81"/>
            <rFont val="Tahoma"/>
            <family val="2"/>
          </rPr>
          <t xml:space="preserve">
Enter the date the invoice was sent to NCDOT</t>
        </r>
      </text>
    </comment>
    <comment ref="G21" authorId="0" shapeId="0" xr:uid="{115AC505-24AD-4376-902B-D13541853A93}">
      <text>
        <r>
          <rPr>
            <b/>
            <sz val="9"/>
            <color indexed="81"/>
            <rFont val="Tahoma"/>
            <family val="2"/>
          </rPr>
          <t>Ken Gilland:</t>
        </r>
        <r>
          <rPr>
            <sz val="9"/>
            <color indexed="81"/>
            <rFont val="Tahoma"/>
            <family val="2"/>
          </rPr>
          <t xml:space="preserve">
Enter the date the PEF received payment from NCDOT</t>
        </r>
      </text>
    </comment>
    <comment ref="H21" authorId="0" shapeId="0" xr:uid="{E13442C1-F8C2-48AA-AF1C-D5764A5A2208}">
      <text>
        <r>
          <rPr>
            <b/>
            <sz val="9"/>
            <color indexed="81"/>
            <rFont val="Tahoma"/>
            <family val="2"/>
          </rPr>
          <t>Ken Gilland:</t>
        </r>
        <r>
          <rPr>
            <sz val="9"/>
            <color indexed="81"/>
            <rFont val="Tahoma"/>
            <family val="2"/>
          </rPr>
          <t xml:space="preserve">
Enter the date the PEF paid the subconsultant</t>
        </r>
      </text>
    </comment>
    <comment ref="I21" authorId="0" shapeId="0" xr:uid="{741254EC-E195-439A-A45C-6A19DE21E13D}">
      <text>
        <r>
          <rPr>
            <b/>
            <sz val="9"/>
            <color indexed="81"/>
            <rFont val="Tahoma"/>
            <family val="2"/>
          </rPr>
          <t>Ken Gilland:</t>
        </r>
        <r>
          <rPr>
            <sz val="9"/>
            <color indexed="81"/>
            <rFont val="Tahoma"/>
            <family val="2"/>
          </rPr>
          <t xml:space="preserve">
Enter the amount the subconsultant was paid</t>
        </r>
      </text>
    </comment>
    <comment ref="J21" authorId="0" shapeId="0" xr:uid="{D5F8A77B-C950-498A-97B9-0AB4B54C74AB}">
      <text>
        <r>
          <rPr>
            <b/>
            <sz val="9"/>
            <color indexed="81"/>
            <rFont val="Tahoma"/>
            <family val="2"/>
          </rPr>
          <t>Ken Gilland:</t>
        </r>
        <r>
          <rPr>
            <sz val="9"/>
            <color indexed="81"/>
            <rFont val="Tahoma"/>
            <family val="2"/>
          </rPr>
          <t xml:space="preserve">
This field calculates the days from PEF payment to subconsultant payment.  Do not change formula.</t>
        </r>
      </text>
    </comment>
    <comment ref="A28" authorId="0" shapeId="0" xr:uid="{334361B3-9F13-4E48-A5D2-BDB4F4F3A778}">
      <text>
        <r>
          <rPr>
            <b/>
            <sz val="9"/>
            <color indexed="81"/>
            <rFont val="Tahoma"/>
            <family val="2"/>
          </rPr>
          <t>Ken Gilland:</t>
        </r>
        <r>
          <rPr>
            <sz val="9"/>
            <color indexed="81"/>
            <rFont val="Tahoma"/>
            <family val="2"/>
          </rPr>
          <t xml:space="preserve">
Enter signature of PEF Project Manager</t>
        </r>
      </text>
    </comment>
    <comment ref="A30" authorId="0" shapeId="0" xr:uid="{C25BB590-42D1-4341-B841-43246293F78D}">
      <text>
        <r>
          <rPr>
            <b/>
            <sz val="9"/>
            <color indexed="81"/>
            <rFont val="Tahoma"/>
            <family val="2"/>
          </rPr>
          <t>Ken Gilland:</t>
        </r>
        <r>
          <rPr>
            <sz val="9"/>
            <color indexed="81"/>
            <rFont val="Tahoma"/>
            <family val="2"/>
          </rPr>
          <t xml:space="preserve">
Enter pinted name of PEF project manager</t>
        </r>
      </text>
    </comment>
    <comment ref="A31" authorId="0" shapeId="0" xr:uid="{32F0B24A-71E1-4C24-B63D-AAFE6C8363BB}">
      <text>
        <r>
          <rPr>
            <b/>
            <sz val="9"/>
            <color indexed="81"/>
            <rFont val="Tahoma"/>
            <family val="2"/>
          </rPr>
          <t>Ken Gilland:</t>
        </r>
        <r>
          <rPr>
            <sz val="9"/>
            <color indexed="81"/>
            <rFont val="Tahoma"/>
            <family val="2"/>
          </rPr>
          <t xml:space="preserve">
Enter date of certification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I1" authorId="0" shapeId="0" xr:uid="{2C88EAB8-F2A9-486A-8776-80A560AE4B31}">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1E4DE92D-7C1D-4C45-B148-99A6EF4011AB}">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9F649063-E0E3-4339-BB21-4E230B0FD2F9}">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4D924775-17F0-47C1-B7E3-70BC330D1FEA}">
      <text>
        <r>
          <rPr>
            <b/>
            <sz val="9"/>
            <color indexed="81"/>
            <rFont val="Tahoma"/>
            <family val="2"/>
          </rPr>
          <t>Ken Gilland:</t>
        </r>
        <r>
          <rPr>
            <sz val="9"/>
            <color indexed="81"/>
            <rFont val="Tahoma"/>
            <family val="2"/>
          </rPr>
          <t xml:space="preserve">
Enter the NCDOT Limited Service Contract Number</t>
        </r>
      </text>
    </comment>
    <comment ref="J7" authorId="0" shapeId="0" xr:uid="{F63467ED-B0D7-4B27-9C20-74454D48FDEC}">
      <text>
        <r>
          <rPr>
            <b/>
            <sz val="9"/>
            <color indexed="81"/>
            <rFont val="Tahoma"/>
            <family val="2"/>
          </rPr>
          <t>Ken Gilland:</t>
        </r>
        <r>
          <rPr>
            <sz val="9"/>
            <color indexed="81"/>
            <rFont val="Tahoma"/>
            <family val="2"/>
          </rPr>
          <t xml:space="preserve">
Enter the NCDOT Purchase Order/Task Order Number</t>
        </r>
      </text>
    </comment>
    <comment ref="C9" authorId="0" shapeId="0" xr:uid="{AF9B5F5F-BC46-4A77-B34E-9A06A99B6F2A}">
      <text>
        <r>
          <rPr>
            <b/>
            <sz val="9"/>
            <color indexed="81"/>
            <rFont val="Tahoma"/>
            <family val="2"/>
          </rPr>
          <t>Ken Gilland:</t>
        </r>
        <r>
          <rPr>
            <sz val="9"/>
            <color indexed="81"/>
            <rFont val="Tahoma"/>
            <family val="2"/>
          </rPr>
          <t xml:space="preserve">
Enter the firm name that is listed on the firms internal invoice under remit payment to.</t>
        </r>
      </text>
    </comment>
    <comment ref="H9" authorId="0" shapeId="0" xr:uid="{D1118429-86E1-4406-86E5-39B3B8AFD6A1}">
      <text>
        <r>
          <rPr>
            <b/>
            <sz val="9"/>
            <color indexed="81"/>
            <rFont val="Tahoma"/>
            <family val="2"/>
          </rPr>
          <t>Ken Gilland:</t>
        </r>
        <r>
          <rPr>
            <sz val="9"/>
            <color indexed="81"/>
            <rFont val="Tahoma"/>
            <family val="2"/>
          </rPr>
          <t xml:space="preserve">
Enter the NCDOT Project Manager/Contract Administrator's name and Unit.</t>
        </r>
      </text>
    </comment>
    <comment ref="C10" authorId="0" shapeId="0" xr:uid="{EE213667-F60E-4C3B-A31E-53C538A41649}">
      <text>
        <r>
          <rPr>
            <b/>
            <sz val="9"/>
            <color indexed="81"/>
            <rFont val="Tahoma"/>
            <family val="2"/>
          </rPr>
          <t>Ken Gilland:</t>
        </r>
        <r>
          <rPr>
            <sz val="9"/>
            <color indexed="81"/>
            <rFont val="Tahoma"/>
            <family val="2"/>
          </rPr>
          <t xml:space="preserve">
Enter the firm remittance address that is listed on the firms internal invoice under remit payment to.</t>
        </r>
      </text>
    </comment>
    <comment ref="H10" authorId="0" shapeId="0" xr:uid="{FDDD6E14-6A3B-4A4B-970A-1128FF627300}">
      <text>
        <r>
          <rPr>
            <b/>
            <sz val="9"/>
            <color indexed="81"/>
            <rFont val="Tahoma"/>
            <family val="2"/>
          </rPr>
          <t>Ken Gilland:</t>
        </r>
        <r>
          <rPr>
            <sz val="9"/>
            <color indexed="81"/>
            <rFont val="Tahoma"/>
            <family val="2"/>
          </rPr>
          <t xml:space="preserve">
Enter the NCDOT Unit Mailing Address</t>
        </r>
      </text>
    </comment>
    <comment ref="C11" authorId="0" shapeId="0" xr:uid="{83A03546-8786-494E-BA9E-24AE53B951D2}">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75A17F18-0BCE-4865-A7BB-8F1C62ABD214}">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0FD53FCC-C02F-4C75-9B65-CEB0DACF2242}">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30D3275B-3D9C-4F60-9402-349F8BF5F0B0}">
      <text>
        <r>
          <rPr>
            <b/>
            <sz val="9"/>
            <color indexed="81"/>
            <rFont val="Tahoma"/>
            <family val="2"/>
          </rPr>
          <t>Ken Gilland:</t>
        </r>
        <r>
          <rPr>
            <sz val="9"/>
            <color indexed="81"/>
            <rFont val="Tahoma"/>
            <family val="2"/>
          </rPr>
          <t xml:space="preserve">
Enter the Firm's Tax ID information</t>
        </r>
      </text>
    </comment>
    <comment ref="H14" authorId="0" shapeId="0" xr:uid="{A016CA4F-2EA0-4390-B99F-84828BEBA4A4}">
      <text>
        <r>
          <rPr>
            <b/>
            <sz val="9"/>
            <color indexed="81"/>
            <rFont val="Tahoma"/>
            <family val="2"/>
          </rPr>
          <t>Ken Gilland:</t>
        </r>
        <r>
          <rPr>
            <sz val="9"/>
            <color indexed="81"/>
            <rFont val="Tahoma"/>
            <family val="2"/>
          </rPr>
          <t xml:space="preserve">
Enter the NCDOT STIP Number(s), if available</t>
        </r>
      </text>
    </comment>
    <comment ref="H15" authorId="0" shapeId="0" xr:uid="{24F8D169-B117-47D4-B4F9-A688455A326C}">
      <text>
        <r>
          <rPr>
            <b/>
            <sz val="9"/>
            <color indexed="81"/>
            <rFont val="Tahoma"/>
            <family val="2"/>
          </rPr>
          <t>Ken Gilland:</t>
        </r>
        <r>
          <rPr>
            <sz val="9"/>
            <color indexed="81"/>
            <rFont val="Tahoma"/>
            <family val="2"/>
          </rPr>
          <t xml:space="preserve">
Enter the WBS Number.</t>
        </r>
      </text>
    </comment>
    <comment ref="B16" authorId="0" shapeId="0" xr:uid="{A70D19EF-7EE8-4C32-80B3-52988719CF5E}">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6" authorId="0" shapeId="0" xr:uid="{34A50FAA-7E5D-4D41-9D5C-839A401933B3}">
      <text>
        <r>
          <rPr>
            <b/>
            <sz val="9"/>
            <color indexed="81"/>
            <rFont val="Tahoma"/>
            <family val="2"/>
          </rPr>
          <t>Ken Gilland:</t>
        </r>
        <r>
          <rPr>
            <sz val="9"/>
            <color indexed="81"/>
            <rFont val="Tahoma"/>
            <family val="2"/>
          </rPr>
          <t xml:space="preserve">
Enter the Federal Aid Project Number(s), if available.</t>
        </r>
      </text>
    </comment>
    <comment ref="C17" authorId="0" shapeId="0" xr:uid="{9508FB7C-7E32-4DEC-80B0-55E9616E0749}">
      <text>
        <r>
          <rPr>
            <b/>
            <sz val="9"/>
            <color indexed="81"/>
            <rFont val="Tahoma"/>
            <family val="2"/>
          </rPr>
          <t>Ken Gilland:</t>
        </r>
        <r>
          <rPr>
            <sz val="9"/>
            <color indexed="81"/>
            <rFont val="Tahoma"/>
            <family val="2"/>
          </rPr>
          <t xml:space="preserve">
Enter the PEF's software generated invoice number.</t>
        </r>
      </text>
    </comment>
    <comment ref="H17" authorId="0" shapeId="0" xr:uid="{0E018766-8F64-4F91-AC5E-C63D0C3489B4}">
      <text>
        <r>
          <rPr>
            <b/>
            <sz val="9"/>
            <color indexed="81"/>
            <rFont val="Tahoma"/>
            <family val="2"/>
          </rPr>
          <t>Ken Gilland:</t>
        </r>
        <r>
          <rPr>
            <sz val="9"/>
            <color indexed="81"/>
            <rFont val="Tahoma"/>
            <family val="2"/>
          </rPr>
          <t xml:space="preserve">
Enter the County(ies) where the project is located.</t>
        </r>
      </text>
    </comment>
    <comment ref="C18" authorId="0" shapeId="0" xr:uid="{41CCFE37-E164-4AF4-A8DF-D8877E6BEB75}">
      <text>
        <r>
          <rPr>
            <b/>
            <sz val="9"/>
            <color indexed="81"/>
            <rFont val="Tahoma"/>
            <family val="2"/>
          </rPr>
          <t>Ken Gilland:</t>
        </r>
        <r>
          <rPr>
            <sz val="9"/>
            <color indexed="81"/>
            <rFont val="Tahoma"/>
            <family val="2"/>
          </rPr>
          <t xml:space="preserve">
Enter the date the invoice was approved to send to NCDOT</t>
        </r>
      </text>
    </comment>
    <comment ref="H18" authorId="0" shapeId="0" xr:uid="{86FAE5C4-0DFC-460A-B305-8BA2AF80F221}">
      <text>
        <r>
          <rPr>
            <b/>
            <sz val="9"/>
            <color indexed="81"/>
            <rFont val="Tahoma"/>
            <family val="2"/>
          </rPr>
          <t>Ken Gilland:</t>
        </r>
        <r>
          <rPr>
            <sz val="9"/>
            <color indexed="81"/>
            <rFont val="Tahoma"/>
            <family val="2"/>
          </rPr>
          <t xml:space="preserve">
Provide a brief project description</t>
        </r>
      </text>
    </comment>
    <comment ref="C19" authorId="0" shapeId="0" xr:uid="{CF51FB4D-0E10-4E21-8C12-A3B00A369100}">
      <text>
        <r>
          <rPr>
            <b/>
            <sz val="9"/>
            <color indexed="81"/>
            <rFont val="Tahoma"/>
            <family val="2"/>
          </rPr>
          <t>Ken Gilland:</t>
        </r>
        <r>
          <rPr>
            <sz val="9"/>
            <color indexed="81"/>
            <rFont val="Tahoma"/>
            <family val="2"/>
          </rPr>
          <t xml:space="preserve">
Enter the Dates of the Invoice Period</t>
        </r>
      </text>
    </comment>
    <comment ref="A20" authorId="0" shapeId="0" xr:uid="{F838D719-294E-4C6E-AED1-871D46A23E9E}">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B22" authorId="0" shapeId="0" xr:uid="{59D920D5-BFD5-4750-8515-323FC744AB48}">
      <text>
        <r>
          <rPr>
            <b/>
            <sz val="9"/>
            <color indexed="81"/>
            <rFont val="Tahoma"/>
            <family val="2"/>
          </rPr>
          <t>Ken Gilland:</t>
        </r>
        <r>
          <rPr>
            <sz val="9"/>
            <color indexed="81"/>
            <rFont val="Tahoma"/>
            <family val="2"/>
          </rPr>
          <t xml:space="preserve">
Enter the Firm's Home Office Overhead, as approved by the NCDOT's Office of Inspector General's Consultant, Utility, Railroad and Turnpike Unit</t>
        </r>
      </text>
    </comment>
    <comment ref="F22" authorId="0" shapeId="0" xr:uid="{53A6048E-944B-4F73-B8DE-26287BC1E48F}">
      <text>
        <r>
          <rPr>
            <b/>
            <sz val="9"/>
            <color indexed="81"/>
            <rFont val="Tahoma"/>
            <family val="2"/>
          </rPr>
          <t>Ken Gilland:</t>
        </r>
        <r>
          <rPr>
            <sz val="9"/>
            <color indexed="81"/>
            <rFont val="Tahoma"/>
            <family val="2"/>
          </rPr>
          <t xml:space="preserve">
Enter the Firm's Home FCCM rate, as approved by the NCDOT's Office of Inspector General's Consultant, Utility, Railroad and Turnpike Unit (if applicable).</t>
        </r>
      </text>
    </comment>
    <comment ref="J22" authorId="0" shapeId="0" xr:uid="{59A245FA-DED0-46E8-A30A-8DDB1050888B}">
      <text>
        <r>
          <rPr>
            <b/>
            <sz val="9"/>
            <color indexed="81"/>
            <rFont val="Tahoma"/>
            <family val="2"/>
          </rPr>
          <t>Ken Gilland:</t>
        </r>
        <r>
          <rPr>
            <sz val="9"/>
            <color indexed="81"/>
            <rFont val="Tahoma"/>
            <family val="2"/>
          </rPr>
          <t xml:space="preserve">
Enter the negotiated operating margin (fee) for the purchase order/task order</t>
        </r>
      </text>
    </comment>
    <comment ref="B23" authorId="0" shapeId="0" xr:uid="{86880B9F-F9C3-4086-B73B-6C62E0FD6413}">
      <text>
        <r>
          <rPr>
            <b/>
            <sz val="9"/>
            <color indexed="81"/>
            <rFont val="Tahoma"/>
            <family val="2"/>
          </rPr>
          <t>Ken Gilland:</t>
        </r>
        <r>
          <rPr>
            <sz val="9"/>
            <color indexed="81"/>
            <rFont val="Tahoma"/>
            <family val="2"/>
          </rPr>
          <t xml:space="preserve">
Enter the Firm's Field Office Overhead, as approved by the NCDOT's Office of Inspector General's Consultant, Utility, Railroad and Turnpike Unit (if applicable).</t>
        </r>
      </text>
    </comment>
    <comment ref="F23" authorId="0" shapeId="0" xr:uid="{4BAB3DED-A7AD-445E-9F5C-6C6DA1037AB4}">
      <text>
        <r>
          <rPr>
            <b/>
            <sz val="9"/>
            <color indexed="81"/>
            <rFont val="Tahoma"/>
            <family val="2"/>
          </rPr>
          <t>Ken Gilland:</t>
        </r>
        <r>
          <rPr>
            <sz val="9"/>
            <color indexed="81"/>
            <rFont val="Tahoma"/>
            <family val="2"/>
          </rPr>
          <t xml:space="preserve">
Enter the Firm's Field FCCM rate, as approved by the NCDOT's Office of Inspector General's Consultant, Utility, Railroad and Turnpike Unit (if applicable)</t>
        </r>
      </text>
    </comment>
    <comment ref="A28" authorId="0" shapeId="0" xr:uid="{1CF69962-745A-44F7-BC73-2DC841C710C7}">
      <text>
        <r>
          <rPr>
            <b/>
            <sz val="9"/>
            <color indexed="81"/>
            <rFont val="Tahoma"/>
            <family val="2"/>
          </rPr>
          <t>Ken Gilland:</t>
        </r>
        <r>
          <rPr>
            <sz val="9"/>
            <color indexed="81"/>
            <rFont val="Tahoma"/>
            <family val="2"/>
          </rPr>
          <t xml:space="preserve">
Enter the PO Line Item Number on the Purchase Order associated with the work performed under each WBS number</t>
        </r>
      </text>
    </comment>
    <comment ref="B28" authorId="0" shapeId="0" xr:uid="{0DD75170-7322-450F-9248-0A7ADE116BE3}">
      <text>
        <r>
          <rPr>
            <b/>
            <sz val="9"/>
            <color indexed="81"/>
            <rFont val="Tahoma"/>
            <family val="2"/>
          </rPr>
          <t>Ken Gilland:</t>
        </r>
        <r>
          <rPr>
            <sz val="9"/>
            <color indexed="81"/>
            <rFont val="Tahoma"/>
            <family val="2"/>
          </rPr>
          <t xml:space="preserve">
Enter the WBS Element number associated with the project for which work was performed. STIP numbers can be used in this field, if necessary (such as if invoices include work on multiple STIP numbers statewide).</t>
        </r>
      </text>
    </comment>
    <comment ref="C28" authorId="0" shapeId="0" xr:uid="{E5F8A578-75F6-4D74-B875-55F50D697265}">
      <text>
        <r>
          <rPr>
            <b/>
            <sz val="9"/>
            <color indexed="81"/>
            <rFont val="Tahoma"/>
            <family val="2"/>
          </rPr>
          <t>Ken Gilland:</t>
        </r>
        <r>
          <rPr>
            <sz val="9"/>
            <color indexed="81"/>
            <rFont val="Tahoma"/>
            <family val="2"/>
          </rPr>
          <t xml:space="preserve">
Enter the total direct labor charges for the project WBS element</t>
        </r>
      </text>
    </comment>
    <comment ref="D28" authorId="0" shapeId="0" xr:uid="{C0ADEC53-DFEE-4CDE-9990-B7B13EDFED92}">
      <text>
        <r>
          <rPr>
            <b/>
            <sz val="9"/>
            <color indexed="81"/>
            <rFont val="Tahoma"/>
            <family val="2"/>
          </rPr>
          <t>Ken Gilland:</t>
        </r>
        <r>
          <rPr>
            <sz val="9"/>
            <color indexed="81"/>
            <rFont val="Tahoma"/>
            <family val="2"/>
          </rPr>
          <t xml:space="preserve">
Enter the total overhead charges (Home or Field Office) for the project WBS element</t>
        </r>
      </text>
    </comment>
    <comment ref="E28" authorId="0" shapeId="0" xr:uid="{F37F983D-C5B2-4AF5-A031-3BC16D3CE682}">
      <text>
        <r>
          <rPr>
            <b/>
            <sz val="9"/>
            <color indexed="81"/>
            <rFont val="Tahoma"/>
            <family val="2"/>
          </rPr>
          <t>Ken Gilland:</t>
        </r>
        <r>
          <rPr>
            <sz val="9"/>
            <color indexed="81"/>
            <rFont val="Tahoma"/>
            <family val="2"/>
          </rPr>
          <t xml:space="preserve">
Enter the Operating Margin (Fee Amount) associated with the direct labor and overhead charges for the project WBS element</t>
        </r>
      </text>
    </comment>
    <comment ref="F28" authorId="0" shapeId="0" xr:uid="{220BBC05-79A3-4BFF-83D1-8F08AC079659}">
      <text>
        <r>
          <rPr>
            <b/>
            <sz val="9"/>
            <color indexed="81"/>
            <rFont val="Tahoma"/>
            <family val="2"/>
          </rPr>
          <t>Ken Gilland:</t>
        </r>
        <r>
          <rPr>
            <sz val="9"/>
            <color indexed="81"/>
            <rFont val="Tahoma"/>
            <family val="2"/>
          </rPr>
          <t xml:space="preserve">
Enter the cost of capital charges (Home or Field) for the project WBS element</t>
        </r>
      </text>
    </comment>
    <comment ref="G28" authorId="0" shapeId="0" xr:uid="{6282E6E3-FA32-4F56-ABEF-DE3E78A700E0}">
      <text>
        <r>
          <rPr>
            <b/>
            <sz val="9"/>
            <color indexed="81"/>
            <rFont val="Tahoma"/>
            <family val="2"/>
          </rPr>
          <t>Ken Gilland:</t>
        </r>
        <r>
          <rPr>
            <sz val="9"/>
            <color indexed="81"/>
            <rFont val="Tahoma"/>
            <family val="2"/>
          </rPr>
          <t xml:space="preserve">
Enter the total amount of premium labor charges for overtime labor costs and shift premium labor costs for the project WBS element</t>
        </r>
      </text>
    </comment>
    <comment ref="H28" authorId="0" shapeId="0" xr:uid="{BF5005CB-2344-4B9D-9F84-7EE250DE3F27}">
      <text>
        <r>
          <rPr>
            <b/>
            <sz val="9"/>
            <color indexed="81"/>
            <rFont val="Tahoma"/>
            <family val="2"/>
          </rPr>
          <t>Ken Gilland:</t>
        </r>
        <r>
          <rPr>
            <sz val="9"/>
            <color indexed="81"/>
            <rFont val="Tahoma"/>
            <family val="2"/>
          </rPr>
          <t xml:space="preserve">
Enter the total direct costs for the project WBS element.  Examples include trucks, mileage, equipment costs, etc</t>
        </r>
      </text>
    </comment>
    <comment ref="I28" authorId="0" shapeId="0" xr:uid="{8FED9454-4ECC-4593-BA8A-2B5553C5D118}">
      <text>
        <r>
          <rPr>
            <b/>
            <sz val="9"/>
            <color indexed="81"/>
            <rFont val="Tahoma"/>
            <family val="2"/>
          </rPr>
          <t>Ken Gilland:</t>
        </r>
        <r>
          <rPr>
            <sz val="9"/>
            <color indexed="81"/>
            <rFont val="Tahoma"/>
            <family val="2"/>
          </rPr>
          <t xml:space="preserve">
Enter the sum total of items 29 through 34 for each project WBS element</t>
        </r>
      </text>
    </comment>
    <comment ref="B29" authorId="0" shapeId="0" xr:uid="{EBE062F6-020B-4764-A6AC-DFE398EDE599}">
      <text>
        <r>
          <rPr>
            <b/>
            <sz val="9"/>
            <color indexed="81"/>
            <rFont val="Tahoma"/>
            <family val="2"/>
          </rPr>
          <t>Ken Gilland:</t>
        </r>
        <r>
          <rPr>
            <sz val="9"/>
            <color indexed="81"/>
            <rFont val="Tahoma"/>
            <family val="2"/>
          </rPr>
          <t xml:space="preserve">
Note:  If there are multiple WBS numbers for a PO, they should be listed separately</t>
        </r>
      </text>
    </comment>
    <comment ref="I45" authorId="0" shapeId="0" xr:uid="{9F591ADB-49BF-4183-BA81-7E15FE93E343}">
      <text>
        <r>
          <rPr>
            <b/>
            <sz val="9"/>
            <color indexed="81"/>
            <rFont val="Tahoma"/>
            <family val="2"/>
          </rPr>
          <t>Ken Gilland:</t>
        </r>
        <r>
          <rPr>
            <sz val="9"/>
            <color indexed="81"/>
            <rFont val="Tahoma"/>
            <family val="2"/>
          </rPr>
          <t xml:space="preserve">
Enter the Total Due This Invoice (the sum of items entered in the above field)</t>
        </r>
      </text>
    </comment>
    <comment ref="B48" authorId="0" shapeId="0" xr:uid="{75510210-B326-408D-B62E-E415A328315C}">
      <text>
        <r>
          <rPr>
            <b/>
            <sz val="9"/>
            <color indexed="81"/>
            <rFont val="Tahoma"/>
            <family val="2"/>
          </rPr>
          <t>Ken Gilland:</t>
        </r>
        <r>
          <rPr>
            <sz val="9"/>
            <color indexed="81"/>
            <rFont val="Tahoma"/>
            <family val="2"/>
          </rPr>
          <t xml:space="preserve">
Enter the Total Purchase Order Amount</t>
        </r>
      </text>
    </comment>
    <comment ref="F48" authorId="0" shapeId="0" xr:uid="{86F28405-5017-4B42-B1B9-E008B9EAAEED}">
      <text>
        <r>
          <rPr>
            <b/>
            <sz val="9"/>
            <color indexed="81"/>
            <rFont val="Tahoma"/>
            <family val="2"/>
          </rPr>
          <t>Ken Gilland:</t>
        </r>
        <r>
          <rPr>
            <sz val="9"/>
            <color indexed="81"/>
            <rFont val="Tahoma"/>
            <family val="2"/>
          </rPr>
          <t xml:space="preserve">
Enter the Total Purchase Order Amount for the Original Task Order</t>
        </r>
      </text>
    </comment>
    <comment ref="I48" authorId="0" shapeId="0" xr:uid="{F60B8C6B-2947-484E-B4F5-8BF88249AC9E}">
      <text>
        <r>
          <rPr>
            <b/>
            <sz val="9"/>
            <color indexed="81"/>
            <rFont val="Tahoma"/>
            <family val="2"/>
          </rPr>
          <t>Ken Gilland:</t>
        </r>
        <r>
          <rPr>
            <sz val="9"/>
            <color indexed="81"/>
            <rFont val="Tahoma"/>
            <family val="2"/>
          </rPr>
          <t xml:space="preserve">
Signature of NCDOT Reviewer (can be electronic)</t>
        </r>
      </text>
    </comment>
    <comment ref="B49" authorId="0" shapeId="0" xr:uid="{9686BC33-9DA0-4165-AEEA-C1AB109275F4}">
      <text>
        <r>
          <rPr>
            <b/>
            <sz val="9"/>
            <color indexed="81"/>
            <rFont val="Tahoma"/>
            <family val="2"/>
          </rPr>
          <t>Ken Gilland:</t>
        </r>
        <r>
          <rPr>
            <sz val="9"/>
            <color indexed="81"/>
            <rFont val="Tahoma"/>
            <family val="2"/>
          </rPr>
          <t xml:space="preserve">
Enter Amount Previously Billed</t>
        </r>
      </text>
    </comment>
    <comment ref="F49" authorId="0" shapeId="0" xr:uid="{0066E1D9-C003-4646-A445-435987276C90}">
      <text>
        <r>
          <rPr>
            <b/>
            <sz val="9"/>
            <color indexed="81"/>
            <rFont val="Tahoma"/>
            <family val="2"/>
          </rPr>
          <t>Ken Gilland:</t>
        </r>
        <r>
          <rPr>
            <sz val="9"/>
            <color indexed="81"/>
            <rFont val="Tahoma"/>
            <family val="2"/>
          </rPr>
          <t xml:space="preserve">
Enter the Total Amount of Supplement 1</t>
        </r>
      </text>
    </comment>
    <comment ref="I49" authorId="0" shapeId="0" xr:uid="{AD5FDD0E-71DF-4D15-96E6-22EA03453775}">
      <text>
        <r>
          <rPr>
            <b/>
            <sz val="9"/>
            <color indexed="81"/>
            <rFont val="Tahoma"/>
            <family val="2"/>
          </rPr>
          <t>Ken Gilland:</t>
        </r>
        <r>
          <rPr>
            <sz val="9"/>
            <color indexed="81"/>
            <rFont val="Tahoma"/>
            <family val="2"/>
          </rPr>
          <t xml:space="preserve">
Signature of NCDOT reviewer (can be electronic)</t>
        </r>
      </text>
    </comment>
    <comment ref="B50" authorId="0" shapeId="0" xr:uid="{2458D5C4-47A8-45DA-B53D-4822CE240AD3}">
      <text>
        <r>
          <rPr>
            <b/>
            <sz val="9"/>
            <color indexed="81"/>
            <rFont val="Tahoma"/>
            <family val="2"/>
          </rPr>
          <t>Ken Gilland:</t>
        </r>
        <r>
          <rPr>
            <sz val="9"/>
            <color indexed="81"/>
            <rFont val="Tahoma"/>
            <family val="2"/>
          </rPr>
          <t xml:space="preserve">
Enter Total Amount Billed Including this Invoice</t>
        </r>
      </text>
    </comment>
    <comment ref="F50" authorId="0" shapeId="0" xr:uid="{B18864A1-E487-451F-A623-4BAC0C4E2D1C}">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51" authorId="0" shapeId="0" xr:uid="{F6D2B53B-D7BD-46B4-8A58-B4B7BB55D676}">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51" authorId="0" shapeId="0" xr:uid="{ACFC3F53-0B08-451E-99AB-10AA6DE93052}">
      <text>
        <r>
          <rPr>
            <b/>
            <sz val="9"/>
            <color indexed="81"/>
            <rFont val="Tahoma"/>
            <family val="2"/>
          </rPr>
          <t>Ken Gilland:</t>
        </r>
        <r>
          <rPr>
            <sz val="9"/>
            <color indexed="81"/>
            <rFont val="Tahoma"/>
            <family val="2"/>
          </rPr>
          <t xml:space="preserve">
Enter Total of Original Task order and All Supplements </t>
        </r>
      </text>
    </comment>
    <comment ref="I51" authorId="0" shapeId="0" xr:uid="{63797076-5E3B-4095-B94E-23154073C16F}">
      <text>
        <r>
          <rPr>
            <b/>
            <sz val="9"/>
            <color indexed="81"/>
            <rFont val="Tahoma"/>
            <family val="2"/>
          </rPr>
          <t>Ken Gilland:</t>
        </r>
        <r>
          <rPr>
            <sz val="9"/>
            <color indexed="81"/>
            <rFont val="Tahoma"/>
            <family val="2"/>
          </rPr>
          <t xml:space="preserve">
Printed Name of NCDOT Reviewer</t>
        </r>
      </text>
    </comment>
    <comment ref="I52" authorId="0" shapeId="0" xr:uid="{F7FBCEF1-D7AB-4B8C-8AD3-FA757EAB4259}">
      <text>
        <r>
          <rPr>
            <b/>
            <sz val="9"/>
            <color indexed="81"/>
            <rFont val="Tahoma"/>
            <family val="2"/>
          </rPr>
          <t>Ken Gilland:</t>
        </r>
        <r>
          <rPr>
            <sz val="9"/>
            <color indexed="81"/>
            <rFont val="Tahoma"/>
            <family val="2"/>
          </rPr>
          <t xml:space="preserve">
Date of Review by NCDOT Reviewer</t>
        </r>
      </text>
    </comment>
    <comment ref="G57" authorId="0" shapeId="0" xr:uid="{988D1F66-6E02-4AB1-9F9C-04B5149A67C2}">
      <text>
        <r>
          <rPr>
            <b/>
            <sz val="9"/>
            <color indexed="81"/>
            <rFont val="Tahoma"/>
            <family val="2"/>
          </rPr>
          <t>Ken Gilland:</t>
        </r>
        <r>
          <rPr>
            <sz val="9"/>
            <color indexed="81"/>
            <rFont val="Tahoma"/>
            <family val="2"/>
          </rPr>
          <t xml:space="preserve">
The Invoice Document Number is generated by the Department in SAP</t>
        </r>
      </text>
    </comment>
    <comment ref="B58" authorId="0" shapeId="0" xr:uid="{0FECFF04-8FCE-4243-808C-881AC70A4C5A}">
      <text>
        <r>
          <rPr>
            <b/>
            <sz val="9"/>
            <color indexed="81"/>
            <rFont val="Tahoma"/>
            <family val="2"/>
          </rPr>
          <t>Ken Gilland:</t>
        </r>
        <r>
          <rPr>
            <sz val="9"/>
            <color indexed="81"/>
            <rFont val="Tahoma"/>
            <family val="2"/>
          </rPr>
          <t xml:space="preserve">
PEF Project Manager Signature Certifying Invoice</t>
        </r>
      </text>
    </comment>
    <comment ref="G58" authorId="0" shapeId="0" xr:uid="{2F4822F5-050E-4BD3-A1AE-97FC40C79942}">
      <text>
        <r>
          <rPr>
            <b/>
            <sz val="9"/>
            <color indexed="81"/>
            <rFont val="Tahoma"/>
            <family val="2"/>
          </rPr>
          <t>Ken Gilland:</t>
        </r>
        <r>
          <rPr>
            <sz val="9"/>
            <color indexed="81"/>
            <rFont val="Tahoma"/>
            <family val="2"/>
          </rPr>
          <t xml:space="preserve">
Person approving the invoice for NCDOT</t>
        </r>
      </text>
    </comment>
    <comment ref="B59" authorId="0" shapeId="0" xr:uid="{C2DE3E46-E1E1-4D62-9ADE-E1395E390989}">
      <text>
        <r>
          <rPr>
            <b/>
            <sz val="9"/>
            <color indexed="81"/>
            <rFont val="Tahoma"/>
            <family val="2"/>
          </rPr>
          <t>Ken Gilland:</t>
        </r>
        <r>
          <rPr>
            <sz val="9"/>
            <color indexed="81"/>
            <rFont val="Tahoma"/>
            <family val="2"/>
          </rPr>
          <t xml:space="preserve">
Printed Name of PEF Project Manager</t>
        </r>
      </text>
    </comment>
    <comment ref="G59" authorId="0" shapeId="0" xr:uid="{30E48A0F-502A-47ED-9524-DACEAC221C46}">
      <text>
        <r>
          <rPr>
            <b/>
            <sz val="9"/>
            <color indexed="81"/>
            <rFont val="Tahoma"/>
            <family val="2"/>
          </rPr>
          <t>Ken Gilland:</t>
        </r>
        <r>
          <rPr>
            <sz val="9"/>
            <color indexed="81"/>
            <rFont val="Tahoma"/>
            <family val="2"/>
          </rPr>
          <t xml:space="preserve">
Printed name of person approving invoice for NCDOT</t>
        </r>
      </text>
    </comment>
    <comment ref="B60" authorId="0" shapeId="0" xr:uid="{FA141A81-3DC8-4D56-B88D-4CB45BEC7918}">
      <text>
        <r>
          <rPr>
            <b/>
            <sz val="9"/>
            <color indexed="81"/>
            <rFont val="Tahoma"/>
            <family val="2"/>
          </rPr>
          <t>Ken Gilland:</t>
        </r>
        <r>
          <rPr>
            <sz val="9"/>
            <color indexed="81"/>
            <rFont val="Tahoma"/>
            <family val="2"/>
          </rPr>
          <t xml:space="preserve">
Date of Certification by PEF Project Manager</t>
        </r>
      </text>
    </comment>
    <comment ref="G60" authorId="0" shapeId="0" xr:uid="{ED4887B4-A8CB-4386-A8AC-E99C6153746D}">
      <text>
        <r>
          <rPr>
            <b/>
            <sz val="9"/>
            <color indexed="81"/>
            <rFont val="Tahoma"/>
            <family val="2"/>
          </rPr>
          <t>Ken Gilland:</t>
        </r>
        <r>
          <rPr>
            <sz val="9"/>
            <color indexed="81"/>
            <rFont val="Tahoma"/>
            <family val="2"/>
          </rPr>
          <t xml:space="preserve">
Date of Certification by NCDOT Approver </t>
        </r>
      </text>
    </comment>
    <comment ref="C61" authorId="0" shapeId="0" xr:uid="{1BB49B1B-EE47-49CE-89EE-B1293403C95D}">
      <text>
        <r>
          <rPr>
            <b/>
            <sz val="9"/>
            <color indexed="81"/>
            <rFont val="Tahoma"/>
            <family val="2"/>
          </rPr>
          <t>Ken Gilland:</t>
        </r>
        <r>
          <rPr>
            <sz val="9"/>
            <color indexed="81"/>
            <rFont val="Tahoma"/>
            <family val="2"/>
          </rPr>
          <t xml:space="preserve">
Does the firm maintain a FAR timekeeping system that allows for electronic approval of timesheet?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A23" authorId="0" shapeId="0" xr:uid="{E8469488-CDE1-4344-975B-428C1D3DAC35}">
      <text>
        <r>
          <rPr>
            <b/>
            <sz val="9"/>
            <color indexed="81"/>
            <rFont val="Tahoma"/>
            <family val="2"/>
          </rPr>
          <t>Ken Gilland:</t>
        </r>
        <r>
          <rPr>
            <sz val="9"/>
            <color indexed="81"/>
            <rFont val="Tahoma"/>
            <family val="2"/>
          </rPr>
          <t xml:space="preserve">
Enter the name of each person who billed to the project during the invoice period</t>
        </r>
      </text>
    </comment>
    <comment ref="B23" authorId="0" shapeId="0" xr:uid="{520A8C4B-7CAF-4C73-9995-B93F136EFD4C}">
      <text>
        <r>
          <rPr>
            <b/>
            <sz val="9"/>
            <color indexed="81"/>
            <rFont val="Tahoma"/>
            <family val="2"/>
          </rPr>
          <t>Ken Gilland:</t>
        </r>
        <r>
          <rPr>
            <sz val="9"/>
            <color indexed="81"/>
            <rFont val="Tahoma"/>
            <family val="2"/>
          </rPr>
          <t xml:space="preserve">
Enter the PO Line item Number on which the person worked</t>
        </r>
      </text>
    </comment>
    <comment ref="C23" authorId="0" shapeId="0" xr:uid="{5E598EF1-30B4-4466-944C-19A4AD8C87C4}">
      <text>
        <r>
          <rPr>
            <b/>
            <sz val="9"/>
            <color indexed="81"/>
            <rFont val="Tahoma"/>
            <family val="2"/>
          </rPr>
          <t>Ken Gilland:</t>
        </r>
        <r>
          <rPr>
            <sz val="9"/>
            <color indexed="81"/>
            <rFont val="Tahoma"/>
            <family val="2"/>
          </rPr>
          <t xml:space="preserve">
Enter the rate of the person</t>
        </r>
      </text>
    </comment>
    <comment ref="D23" authorId="0" shapeId="0" xr:uid="{E4D4F1B0-8E41-459B-87C7-30A814F5614B}">
      <text>
        <r>
          <rPr>
            <b/>
            <sz val="9"/>
            <color indexed="81"/>
            <rFont val="Tahoma"/>
            <family val="2"/>
          </rPr>
          <t>Ken Gilland:</t>
        </r>
        <r>
          <rPr>
            <sz val="9"/>
            <color indexed="81"/>
            <rFont val="Tahoma"/>
            <family val="2"/>
          </rPr>
          <t xml:space="preserve">
Enter the hours the person worked</t>
        </r>
      </text>
    </comment>
    <comment ref="E23" authorId="0" shapeId="0" xr:uid="{E8094D01-360C-472A-8431-C1BD138B15C7}">
      <text>
        <r>
          <rPr>
            <b/>
            <sz val="9"/>
            <color indexed="81"/>
            <rFont val="Tahoma"/>
            <family val="2"/>
          </rPr>
          <t>Ken Gilland:</t>
        </r>
        <r>
          <rPr>
            <sz val="9"/>
            <color indexed="81"/>
            <rFont val="Tahoma"/>
            <family val="2"/>
          </rPr>
          <t xml:space="preserve">
Enter the total amount of raw labor charged by the person for this invoice period</t>
        </r>
      </text>
    </comment>
    <comment ref="F23" authorId="0" shapeId="0" xr:uid="{F10BE503-0FA8-4774-A687-448D4E1EBF27}">
      <text>
        <r>
          <rPr>
            <b/>
            <sz val="9"/>
            <color indexed="81"/>
            <rFont val="Tahoma"/>
            <family val="2"/>
          </rPr>
          <t>Ken Gilland:</t>
        </r>
        <r>
          <rPr>
            <sz val="9"/>
            <color indexed="81"/>
            <rFont val="Tahoma"/>
            <family val="2"/>
          </rPr>
          <t xml:space="preserve">
Enter any comments</t>
        </r>
      </text>
    </comment>
    <comment ref="A47" authorId="0" shapeId="0" xr:uid="{A57AE5FA-B182-4FC2-AB66-C827807C9590}">
      <text>
        <r>
          <rPr>
            <b/>
            <sz val="9"/>
            <color indexed="81"/>
            <rFont val="Tahoma"/>
            <family val="2"/>
          </rPr>
          <t>Ken Gilland:</t>
        </r>
        <r>
          <rPr>
            <sz val="9"/>
            <color indexed="81"/>
            <rFont val="Tahoma"/>
            <family val="2"/>
          </rPr>
          <t xml:space="preserve">
Enter the PO Line item Number for which direct expense compensation is requested</t>
        </r>
      </text>
    </comment>
    <comment ref="C47" authorId="0" shapeId="0" xr:uid="{ECC93DA9-948B-4258-A235-BEF6488648E0}">
      <text>
        <r>
          <rPr>
            <b/>
            <sz val="9"/>
            <color indexed="81"/>
            <rFont val="Tahoma"/>
            <family val="2"/>
          </rPr>
          <t>Ken Gilland:</t>
        </r>
        <r>
          <rPr>
            <sz val="9"/>
            <color indexed="81"/>
            <rFont val="Tahoma"/>
            <family val="2"/>
          </rPr>
          <t xml:space="preserve">
Enter the name of the expense (hotel or car rental, etc.)</t>
        </r>
      </text>
    </comment>
    <comment ref="D47" authorId="0" shapeId="0" xr:uid="{CA9FFA8D-C2EB-4F55-9006-ACCEC3015921}">
      <text>
        <r>
          <rPr>
            <b/>
            <sz val="9"/>
            <color indexed="81"/>
            <rFont val="Tahoma"/>
            <family val="2"/>
          </rPr>
          <t>Ken Gilland:</t>
        </r>
        <r>
          <rPr>
            <sz val="9"/>
            <color indexed="81"/>
            <rFont val="Tahoma"/>
            <family val="2"/>
          </rPr>
          <t xml:space="preserve">
Enter a comment to clarify the reason for the expense, if needed</t>
        </r>
      </text>
    </comment>
    <comment ref="F47" authorId="0" shapeId="0" xr:uid="{13006550-BE09-4568-96F0-71AC32C01347}">
      <text>
        <r>
          <rPr>
            <b/>
            <sz val="9"/>
            <color indexed="81"/>
            <rFont val="Tahoma"/>
            <family val="2"/>
          </rPr>
          <t>Ken Gilland:</t>
        </r>
        <r>
          <rPr>
            <sz val="9"/>
            <color indexed="81"/>
            <rFont val="Tahoma"/>
            <family val="2"/>
          </rPr>
          <t xml:space="preserve">
Enter the amount of the expense</t>
        </r>
      </text>
    </comment>
  </commentList>
</comments>
</file>

<file path=xl/sharedStrings.xml><?xml version="1.0" encoding="utf-8"?>
<sst xmlns="http://schemas.openxmlformats.org/spreadsheetml/2006/main" count="701" uniqueCount="193">
  <si>
    <t>North Carolina Department of Transportation</t>
  </si>
  <si>
    <t>Firm Name</t>
  </si>
  <si>
    <t>Firm Remittance Address</t>
  </si>
  <si>
    <t>NCDOT Client Name</t>
  </si>
  <si>
    <t>NCDOT Client Address</t>
  </si>
  <si>
    <t>Firm Contact Information 
(Name, Email and Phone)</t>
  </si>
  <si>
    <t>NCDOT Client Contact Information
(Email and Phone)</t>
  </si>
  <si>
    <t>Invoice Period Covered</t>
  </si>
  <si>
    <t>Invoice Information:</t>
  </si>
  <si>
    <t>Contact Information:</t>
  </si>
  <si>
    <t>Date of Invoice</t>
  </si>
  <si>
    <t>Firm Tax ID No.</t>
  </si>
  <si>
    <t>WBS Number</t>
  </si>
  <si>
    <t>Project Description</t>
  </si>
  <si>
    <t>FIRM:</t>
  </si>
  <si>
    <t>Printed Name:</t>
  </si>
  <si>
    <t>Signature:</t>
  </si>
  <si>
    <t>Date:</t>
  </si>
  <si>
    <t>Approved By**:</t>
  </si>
  <si>
    <t>Firm Vendor No.</t>
  </si>
  <si>
    <t>NCDOT LSC No.</t>
  </si>
  <si>
    <t>Federal Aid Number (if applicable)</t>
  </si>
  <si>
    <t>I hereby certify that the amount billed is true and correct to the best of my knowledge and that payment has not been received.</t>
  </si>
  <si>
    <t>Note:  Invoices are scanned into the NCDOT Fiscal Accounting System.  Please do not highlight or shade any figures.</t>
  </si>
  <si>
    <t>NCDOT Purchase Order/Task Order No.</t>
  </si>
  <si>
    <t>Grand Totals:</t>
  </si>
  <si>
    <t>Total Amount Due This Invoice:</t>
  </si>
  <si>
    <t>Work Completed This Invoice: (Insert additional item numbers, as needed.)</t>
  </si>
  <si>
    <t>Purchase Order Tracking:</t>
  </si>
  <si>
    <t>Total PO Amount</t>
  </si>
  <si>
    <t>Project Information (For Project Specific Assignments):</t>
  </si>
  <si>
    <t>P.O. Line Item No.</t>
  </si>
  <si>
    <t>Invoice Document No. (SAP)</t>
  </si>
  <si>
    <t>Consultant Professional Services Contracts</t>
  </si>
  <si>
    <t>Activity</t>
  </si>
  <si>
    <t>List Total Supplement 1</t>
  </si>
  <si>
    <t>List Total Supplement 2</t>
  </si>
  <si>
    <t>number</t>
  </si>
  <si>
    <t>date</t>
  </si>
  <si>
    <t>Format</t>
  </si>
  <si>
    <t>Days Column H Minus Column G</t>
  </si>
  <si>
    <t>Subconsultant Name *</t>
  </si>
  <si>
    <t>Hours Worked by Person This Invoice: (Insert additional item numbers, as needed.)</t>
  </si>
  <si>
    <t>Person</t>
  </si>
  <si>
    <t>Hours</t>
  </si>
  <si>
    <t>Labor Total:</t>
  </si>
  <si>
    <t>Summary of Staff/Contractors Charging to This Purchase Order</t>
  </si>
  <si>
    <t>FIRM</t>
  </si>
  <si>
    <t>I hereby certify that the amount billed is true and correct to the best of my knowledge.</t>
  </si>
  <si>
    <t>Signature:__________________________________________</t>
  </si>
  <si>
    <t>Date:______________________________________________</t>
  </si>
  <si>
    <t>Yes</t>
  </si>
  <si>
    <t>No</t>
  </si>
  <si>
    <t xml:space="preserve">Partial Billing    </t>
  </si>
  <si>
    <t>Date Received</t>
  </si>
  <si>
    <t>Rec by (Init)</t>
  </si>
  <si>
    <t>Activities/Comments</t>
  </si>
  <si>
    <t>Amount Previously Billed</t>
  </si>
  <si>
    <t>Amount Billed to Date</t>
  </si>
  <si>
    <t>% Billed to Date</t>
  </si>
  <si>
    <t>NCDOT Review</t>
  </si>
  <si>
    <t>Original PO Amount</t>
  </si>
  <si>
    <t>Reviewed By</t>
  </si>
  <si>
    <t>Printed Name</t>
  </si>
  <si>
    <t>Date</t>
  </si>
  <si>
    <t>$ Line Item Total</t>
  </si>
  <si>
    <t>WBS # (If Multiple in PO)</t>
  </si>
  <si>
    <t>STIP Number</t>
  </si>
  <si>
    <t xml:space="preserve">Final Billing       </t>
  </si>
  <si>
    <t>County(ies)</t>
  </si>
  <si>
    <t>NCDOT Review:</t>
  </si>
  <si>
    <t>Company Letterhead/Logo (Optional)</t>
  </si>
  <si>
    <t>Applicable Rates:</t>
  </si>
  <si>
    <t>Home Office Overhead</t>
  </si>
  <si>
    <t>Home FCCM</t>
  </si>
  <si>
    <t>Field Office Overhead</t>
  </si>
  <si>
    <t>Field FCCM</t>
  </si>
  <si>
    <t>Operating Margin (Fee Amount)</t>
  </si>
  <si>
    <t>WBS No.</t>
  </si>
  <si>
    <t>$ Fee Remaining</t>
  </si>
  <si>
    <t>$ Amount Charged</t>
  </si>
  <si>
    <t>$ Rate</t>
  </si>
  <si>
    <t>$ Direct Labor</t>
  </si>
  <si>
    <t>$ Overhead Amount</t>
  </si>
  <si>
    <t xml:space="preserve">$ Operating Margin </t>
  </si>
  <si>
    <t>$ Cost of Capital</t>
  </si>
  <si>
    <t>$ Total Premium Labor</t>
  </si>
  <si>
    <t>$ Direct Costs</t>
  </si>
  <si>
    <t>$ Total by WBS</t>
  </si>
  <si>
    <t>(If different from approver or as required)</t>
  </si>
  <si>
    <r>
      <t>Sub Invoice # to Prime</t>
    </r>
    <r>
      <rPr>
        <b/>
        <vertAlign val="superscript"/>
        <sz val="11"/>
        <color theme="1"/>
        <rFont val="Calibri"/>
        <family val="2"/>
        <scheme val="minor"/>
      </rPr>
      <t>1</t>
    </r>
  </si>
  <si>
    <r>
      <t>Sub Invoice Date</t>
    </r>
    <r>
      <rPr>
        <b/>
        <vertAlign val="superscript"/>
        <sz val="11"/>
        <color theme="1"/>
        <rFont val="Calibri"/>
        <family val="2"/>
        <scheme val="minor"/>
      </rPr>
      <t>1</t>
    </r>
  </si>
  <si>
    <r>
      <t>Sub Invoice Total</t>
    </r>
    <r>
      <rPr>
        <b/>
        <vertAlign val="superscript"/>
        <sz val="11"/>
        <color theme="1"/>
        <rFont val="Calibri"/>
        <family val="2"/>
        <scheme val="minor"/>
      </rPr>
      <t>1</t>
    </r>
    <r>
      <rPr>
        <b/>
        <sz val="11"/>
        <color theme="1"/>
        <rFont val="Calibri"/>
        <family val="2"/>
        <scheme val="minor"/>
      </rPr>
      <t xml:space="preserve"> $</t>
    </r>
  </si>
  <si>
    <r>
      <t>NCDOT Payment Date to Prime</t>
    </r>
    <r>
      <rPr>
        <b/>
        <vertAlign val="superscript"/>
        <sz val="11"/>
        <color theme="1"/>
        <rFont val="Calibri"/>
        <family val="2"/>
        <scheme val="minor"/>
      </rPr>
      <t>3</t>
    </r>
  </si>
  <si>
    <r>
      <t>Date Subconsultant Paid</t>
    </r>
    <r>
      <rPr>
        <b/>
        <vertAlign val="superscript"/>
        <sz val="11"/>
        <color theme="1"/>
        <rFont val="Calibri"/>
        <family val="2"/>
        <scheme val="minor"/>
      </rPr>
      <t>2</t>
    </r>
  </si>
  <si>
    <r>
      <t>Amount Subconsultant Paid</t>
    </r>
    <r>
      <rPr>
        <b/>
        <vertAlign val="superscript"/>
        <sz val="11"/>
        <color theme="1"/>
        <rFont val="Calibri"/>
        <family val="2"/>
        <scheme val="minor"/>
      </rPr>
      <t>2</t>
    </r>
    <r>
      <rPr>
        <b/>
        <sz val="11"/>
        <color theme="1"/>
        <rFont val="Calibri"/>
        <family val="2"/>
        <scheme val="minor"/>
      </rPr>
      <t xml:space="preserve"> $</t>
    </r>
  </si>
  <si>
    <t>Subconsultant Name</t>
  </si>
  <si>
    <t>$ Due Subconsultant This Invoice*</t>
  </si>
  <si>
    <t>Partial Billing</t>
  </si>
  <si>
    <t>Final Billing</t>
  </si>
  <si>
    <t>$ Total Fee Billed to Date</t>
  </si>
  <si>
    <t>$ Total Fee Billed Last Invoice</t>
  </si>
  <si>
    <t>$ Fee Billed This Invoice</t>
  </si>
  <si>
    <r>
      <rPr>
        <vertAlign val="superscript"/>
        <sz val="11"/>
        <color theme="1"/>
        <rFont val="Calibri"/>
        <family val="2"/>
        <scheme val="minor"/>
      </rPr>
      <t>2</t>
    </r>
    <r>
      <rPr>
        <sz val="11"/>
        <color theme="1"/>
        <rFont val="Calibri"/>
        <family val="2"/>
        <scheme val="minor"/>
      </rPr>
      <t>Prime Consultant Responsible</t>
    </r>
  </si>
  <si>
    <r>
      <rPr>
        <vertAlign val="superscript"/>
        <sz val="11"/>
        <color theme="1"/>
        <rFont val="Calibri"/>
        <family val="2"/>
        <scheme val="minor"/>
      </rPr>
      <t>3</t>
    </r>
    <r>
      <rPr>
        <sz val="11"/>
        <color theme="1"/>
        <rFont val="Calibri"/>
        <family val="2"/>
        <scheme val="minor"/>
      </rPr>
      <t>NCDOT Responsible</t>
    </r>
  </si>
  <si>
    <t>Totals:</t>
  </si>
  <si>
    <t xml:space="preserve">Final Billing   </t>
  </si>
  <si>
    <r>
      <rPr>
        <vertAlign val="superscript"/>
        <sz val="11"/>
        <color theme="1"/>
        <rFont val="Calibri"/>
        <family val="2"/>
        <scheme val="minor"/>
      </rPr>
      <t>1</t>
    </r>
    <r>
      <rPr>
        <sz val="11"/>
        <color theme="1"/>
        <rFont val="Calibri"/>
        <family val="2"/>
        <scheme val="minor"/>
      </rPr>
      <t>Subconsultant Responsible for Invoicing Prime</t>
    </r>
  </si>
  <si>
    <t>Date Stamp Optional</t>
  </si>
  <si>
    <r>
      <rPr>
        <b/>
        <sz val="12"/>
        <color theme="1"/>
        <rFont val="Calibri"/>
        <family val="2"/>
        <scheme val="minor"/>
      </rPr>
      <t>NCDOT Approval</t>
    </r>
    <r>
      <rPr>
        <sz val="12"/>
        <color theme="1"/>
        <rFont val="Calibri"/>
        <family val="2"/>
        <scheme val="minor"/>
      </rPr>
      <t>: Percent Complete Approved</t>
    </r>
  </si>
  <si>
    <t/>
  </si>
  <si>
    <t>Printed Name/Title:_________________________________</t>
  </si>
  <si>
    <t>KJ</t>
  </si>
  <si>
    <t>U-9999</t>
  </si>
  <si>
    <t>7/1/2021 - 7/31/2021</t>
  </si>
  <si>
    <t>Finley Engineering</t>
  </si>
  <si>
    <t>Blaire Davis</t>
  </si>
  <si>
    <t>30 - PDEA Plan CM</t>
  </si>
  <si>
    <t>TBD</t>
  </si>
  <si>
    <r>
      <t>Printed Name/Title:_____</t>
    </r>
    <r>
      <rPr>
        <u/>
        <sz val="11"/>
        <color theme="1"/>
        <rFont val="Calibri"/>
        <family val="2"/>
        <scheme val="minor"/>
      </rPr>
      <t>_Blaire Davis/Project Manager___</t>
    </r>
    <r>
      <rPr>
        <sz val="11"/>
        <color theme="1"/>
        <rFont val="Calibri"/>
        <family val="2"/>
        <scheme val="minor"/>
      </rPr>
      <t>___</t>
    </r>
  </si>
  <si>
    <r>
      <t>Date:______</t>
    </r>
    <r>
      <rPr>
        <u/>
        <sz val="11"/>
        <color theme="1"/>
        <rFont val="Calibri"/>
        <family val="2"/>
        <scheme val="minor"/>
      </rPr>
      <t>8/7/21_</t>
    </r>
    <r>
      <rPr>
        <sz val="11"/>
        <color theme="1"/>
        <rFont val="Calibri"/>
        <family val="2"/>
        <scheme val="minor"/>
      </rPr>
      <t>_____________________________________</t>
    </r>
  </si>
  <si>
    <t>100/hr</t>
  </si>
  <si>
    <t>40-PDEA Planning Hydro</t>
  </si>
  <si>
    <t>John Bigboot</t>
  </si>
  <si>
    <t>Broke Model, Glued Back Together</t>
  </si>
  <si>
    <t>30 - PDEA Planning CM</t>
  </si>
  <si>
    <t>Joan Ya Ya</t>
  </si>
  <si>
    <t>Developed Model</t>
  </si>
  <si>
    <t>Joan Milton</t>
  </si>
  <si>
    <t>Plan QC</t>
  </si>
  <si>
    <t>20-PDEA Planning Roadway</t>
  </si>
  <si>
    <t>Joan O'Connor</t>
  </si>
  <si>
    <t>Plan 9 Revisions</t>
  </si>
  <si>
    <t>Joan Roberts</t>
  </si>
  <si>
    <t>Plan 9 Design</t>
  </si>
  <si>
    <t>Joan Fish</t>
  </si>
  <si>
    <t>Planned meetings</t>
  </si>
  <si>
    <t>10-PDEA Planning</t>
  </si>
  <si>
    <t>John Parker</t>
  </si>
  <si>
    <t>48569.3.1</t>
  </si>
  <si>
    <t>Signature:__</t>
  </si>
  <si>
    <t>PEF Maintains a FAR compliant accounting system</t>
  </si>
  <si>
    <t>**Invoice must be approved by NCDOT.</t>
  </si>
  <si>
    <t xml:space="preserve">                                                          Consultant Professional Services Contracts           </t>
  </si>
  <si>
    <t>Activities/ Comments</t>
  </si>
  <si>
    <t>Direct Expense</t>
  </si>
  <si>
    <t>Comment</t>
  </si>
  <si>
    <t>Directs Total:</t>
  </si>
  <si>
    <t>0028</t>
  </si>
  <si>
    <t xml:space="preserve">                                             Consultant Professional Services Contracts   </t>
  </si>
  <si>
    <t>ACME, INC</t>
  </si>
  <si>
    <t>6000 Universal Blvd, Orlando, FL 32819</t>
  </si>
  <si>
    <t>Wile E Coyote, Wcoyote@Warner.com, (407) 224-4233</t>
  </si>
  <si>
    <t>123-475-8960</t>
  </si>
  <si>
    <t>125 Speedway Drive, Birdseye, NC 29845</t>
  </si>
  <si>
    <t>Widen SR 9945B5 to 27 lanes</t>
  </si>
  <si>
    <t>Spotsylvania</t>
  </si>
  <si>
    <t>88575.1.FS2</t>
  </si>
  <si>
    <t>BR549-0049(55)</t>
  </si>
  <si>
    <t xml:space="preserve"> R. Runner, NCDOT Division 15</t>
  </si>
  <si>
    <t>Firm's Internal Invoice No.</t>
  </si>
  <si>
    <t>rrunner@ncdot.gov 252-693-5555</t>
  </si>
  <si>
    <t>P.O. Payment Sequence No.</t>
  </si>
  <si>
    <t>Firm Certification:</t>
  </si>
  <si>
    <r>
      <t>P.O. Payment Sequence No. to NCDOT w/sub</t>
    </r>
    <r>
      <rPr>
        <b/>
        <vertAlign val="superscript"/>
        <sz val="11"/>
        <color theme="1"/>
        <rFont val="Calibri"/>
        <family val="2"/>
        <scheme val="minor"/>
      </rPr>
      <t>2</t>
    </r>
  </si>
  <si>
    <r>
      <t>P.O. Payment Sequence Date</t>
    </r>
    <r>
      <rPr>
        <b/>
        <vertAlign val="superscript"/>
        <sz val="11"/>
        <color theme="1"/>
        <rFont val="Calibri"/>
        <family val="2"/>
        <scheme val="minor"/>
      </rPr>
      <t>2</t>
    </r>
  </si>
  <si>
    <t>FIRM Certification</t>
  </si>
  <si>
    <t>Hours Worked by Person This Invoice: (Insert additional lines as needed.)</t>
  </si>
  <si>
    <t>Direct Labor Charged (insert additional lines as needed)</t>
  </si>
  <si>
    <t>glue</t>
  </si>
  <si>
    <t>model repair</t>
  </si>
  <si>
    <t>crane rental</t>
  </si>
  <si>
    <t>removal of person from pond</t>
  </si>
  <si>
    <t>Field Review - Fell in Pond, removal required (see below)</t>
  </si>
  <si>
    <t>P.O. Line Item/ Tracking No.</t>
  </si>
  <si>
    <t>Invoice Breakdown</t>
  </si>
  <si>
    <t>PDEA Planning Con. Man.</t>
  </si>
  <si>
    <t>PDEA Planning Roadway</t>
  </si>
  <si>
    <t>PDEA Planning</t>
  </si>
  <si>
    <t>Cost Plus Cover Sheet</t>
  </si>
  <si>
    <t>CEI Cost Plus Cover Sheet</t>
  </si>
  <si>
    <t>Sub Pay Form</t>
  </si>
  <si>
    <t xml:space="preserve">Sub Pay Form                    </t>
  </si>
  <si>
    <t>Supplement Tracking (Complete if Supplements Received (insert additional rows, if needed)):</t>
  </si>
  <si>
    <t>PDEA Planning Hydraulics</t>
  </si>
  <si>
    <t>Submit:  Cover Sheet, Prime (Firm) and Subconsultant (if applicable) Internal Invoices, signed timesheets with backup including rates, Subconsultant Pay Form (if applicable), Timesheet Summary (use provided template or equivalent accounting output), and Progress Report.</t>
  </si>
  <si>
    <t>Submit:  Cover Sheet, Prime (Firm) and Subconsultant (if applicable) Internal Invoices, signed timesheets with backup including rates, Subconsultant Pay Form, if applicable), Timesheet Summary (use provided template or equivalent accounting output), and Progress Report.</t>
  </si>
  <si>
    <t>Submit:  Cover Sheet, Prime (Firm) and Subconsultant (if applicable) Internal Invoices, signed timesheets with backup including rates, Subconsultant Pay Form (if applicable), Timesheet Summary  (use provided template or equivalent accounting output), and Progress Report.</t>
  </si>
  <si>
    <t>Revision Date: 5/5/2022</t>
  </si>
  <si>
    <t>Col H - Col G</t>
  </si>
  <si>
    <t>Revision Date: 5/11/2022</t>
  </si>
  <si>
    <t xml:space="preserve">     Consultant Professional Services Contracts   </t>
  </si>
  <si>
    <t>Revision Date: 5/12/2022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</si>
</sst>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quot;$&quot;#,##0.00"/>
    <numFmt numFmtId="165" formatCode="&quot;$&quot;#,##0"/>
    <numFmt numFmtId="166" formatCode="0;\-0;;@"/>
  </numFmts>
  <fonts count="24"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4"/>
      <color theme="1"/>
      <name val="Calibri"/>
      <family val="2"/>
      <scheme val="minor"/>
    </font>
    <font>
      <b/>
      <sz val="16"/>
      <color theme="1"/>
      <name val="Calibri"/>
      <family val="2"/>
      <scheme val="minor"/>
    </font>
    <font>
      <sz val="11"/>
      <color rgb="FFFF0000"/>
      <name val="Calibri"/>
      <family val="2"/>
      <scheme val="minor"/>
    </font>
    <font>
      <sz val="10.5"/>
      <color theme="1"/>
      <name val="Calibri"/>
      <family val="2"/>
      <scheme val="minor"/>
    </font>
    <font>
      <vertAlign val="superscript"/>
      <sz val="11"/>
      <color theme="1"/>
      <name val="Calibri"/>
      <family val="2"/>
      <scheme val="minor"/>
    </font>
    <font>
      <b/>
      <vertAlign val="superscript"/>
      <sz val="11"/>
      <color theme="1"/>
      <name val="Calibri"/>
      <family val="2"/>
      <scheme val="minor"/>
    </font>
    <font>
      <sz val="12"/>
      <color theme="3" tint="0.39997558519241921"/>
      <name val="Calibri"/>
      <family val="2"/>
      <scheme val="minor"/>
    </font>
    <font>
      <sz val="10"/>
      <color theme="1"/>
      <name val="Var(--ff-mono)"/>
    </font>
    <font>
      <sz val="8"/>
      <name val="Calibri"/>
      <family val="2"/>
      <scheme val="minor"/>
    </font>
    <font>
      <sz val="11"/>
      <color theme="1"/>
      <name val="Mistral"/>
      <family val="4"/>
    </font>
    <font>
      <u/>
      <sz val="11"/>
      <color theme="1"/>
      <name val="Calibri"/>
      <family val="2"/>
      <scheme val="minor"/>
    </font>
    <font>
      <b/>
      <sz val="11"/>
      <color rgb="FFFF0000"/>
      <name val="Calibri"/>
      <family val="2"/>
      <scheme val="minor"/>
    </font>
    <font>
      <i/>
      <sz val="12"/>
      <color rgb="FFFF0000"/>
      <name val="Calibri"/>
      <family val="2"/>
      <scheme val="minor"/>
    </font>
    <font>
      <sz val="11"/>
      <name val="Calibri"/>
      <family val="2"/>
      <scheme val="minor"/>
    </font>
    <font>
      <sz val="9"/>
      <color indexed="81"/>
      <name val="Tahoma"/>
      <family val="2"/>
    </font>
    <font>
      <b/>
      <sz val="9"/>
      <color indexed="81"/>
      <name val="Tahoma"/>
      <family val="2"/>
    </font>
    <font>
      <sz val="10"/>
      <color theme="1"/>
      <name val="Calibri"/>
      <family val="2"/>
      <scheme val="minor"/>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uble">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493">
    <xf numFmtId="0" fontId="0" fillId="0" borderId="0" xfId="0"/>
    <xf numFmtId="0" fontId="0" fillId="0" borderId="0" xfId="0" applyBorder="1"/>
    <xf numFmtId="0" fontId="2" fillId="0" borderId="0" xfId="0" applyFont="1" applyFill="1" applyBorder="1"/>
    <xf numFmtId="0" fontId="6" fillId="0" borderId="0" xfId="0" applyFont="1" applyFill="1" applyBorder="1"/>
    <xf numFmtId="0" fontId="4" fillId="0" borderId="6" xfId="0" applyFont="1" applyFill="1" applyBorder="1"/>
    <xf numFmtId="0" fontId="0" fillId="0" borderId="0" xfId="0" applyFill="1"/>
    <xf numFmtId="0" fontId="0" fillId="0" borderId="0" xfId="0"/>
    <xf numFmtId="0" fontId="5" fillId="0" borderId="0" xfId="0" applyFont="1" applyFill="1" applyBorder="1" applyAlignment="1">
      <alignment horizontal="center" wrapText="1"/>
    </xf>
    <xf numFmtId="3" fontId="0" fillId="0" borderId="0" xfId="0" applyNumberFormat="1" applyFill="1"/>
    <xf numFmtId="0" fontId="0" fillId="0" borderId="0" xfId="0"/>
    <xf numFmtId="0" fontId="5" fillId="0" borderId="18" xfId="0" applyFont="1" applyFill="1" applyBorder="1" applyAlignment="1">
      <alignment horizontal="center" wrapText="1"/>
    </xf>
    <xf numFmtId="0" fontId="0" fillId="0" borderId="0" xfId="0" applyFill="1"/>
    <xf numFmtId="0" fontId="5" fillId="0" borderId="23" xfId="0" applyFont="1" applyFill="1" applyBorder="1" applyAlignment="1">
      <alignment horizontal="center" wrapText="1"/>
    </xf>
    <xf numFmtId="0" fontId="0" fillId="0" borderId="0" xfId="0"/>
    <xf numFmtId="0" fontId="0" fillId="0" borderId="0" xfId="0" applyAlignment="1">
      <alignment horizontal="right"/>
    </xf>
    <xf numFmtId="0" fontId="6" fillId="0" borderId="0" xfId="0" applyFont="1" applyFill="1"/>
    <xf numFmtId="0" fontId="1" fillId="0" borderId="0" xfId="0" applyFont="1" applyFill="1"/>
    <xf numFmtId="0" fontId="5" fillId="0" borderId="0" xfId="0" applyFont="1" applyFill="1" applyBorder="1" applyAlignment="1">
      <alignment horizontal="left" vertical="center"/>
    </xf>
    <xf numFmtId="0" fontId="0" fillId="0" borderId="0" xfId="0" applyFill="1" applyBorder="1"/>
    <xf numFmtId="0" fontId="5" fillId="0" borderId="2" xfId="0" applyFont="1" applyFill="1" applyBorder="1"/>
    <xf numFmtId="0" fontId="1" fillId="0" borderId="3" xfId="0" applyFont="1" applyFill="1" applyBorder="1"/>
    <xf numFmtId="0" fontId="0" fillId="0" borderId="1" xfId="0" quotePrefix="1" applyFill="1" applyBorder="1" applyAlignment="1">
      <alignment horizontal="center"/>
    </xf>
    <xf numFmtId="0" fontId="0" fillId="0" borderId="3" xfId="0" applyFill="1" applyBorder="1"/>
    <xf numFmtId="0" fontId="0" fillId="0" borderId="0" xfId="0"/>
    <xf numFmtId="0" fontId="0" fillId="0" borderId="0" xfId="0"/>
    <xf numFmtId="164" fontId="0" fillId="0" borderId="17" xfId="0" applyNumberFormat="1" applyFill="1" applyBorder="1"/>
    <xf numFmtId="0" fontId="5" fillId="0" borderId="0" xfId="0" applyFont="1" applyFill="1" applyBorder="1" applyAlignment="1">
      <alignment horizontal="right"/>
    </xf>
    <xf numFmtId="164" fontId="0" fillId="0" borderId="17" xfId="0" quotePrefix="1" applyNumberFormat="1" applyFill="1" applyBorder="1" applyAlignment="1">
      <alignment horizontal="center"/>
    </xf>
    <xf numFmtId="0" fontId="7" fillId="0" borderId="0" xfId="0" applyFont="1" applyFill="1"/>
    <xf numFmtId="0" fontId="2" fillId="0" borderId="0" xfId="0" applyFont="1" applyFill="1"/>
    <xf numFmtId="0" fontId="5" fillId="0" borderId="0" xfId="0" applyFont="1" applyFill="1" applyAlignment="1">
      <alignment horizontal="left"/>
    </xf>
    <xf numFmtId="0" fontId="4" fillId="0" borderId="1" xfId="0" quotePrefix="1" applyFont="1" applyFill="1" applyBorder="1" applyAlignment="1">
      <alignment horizontal="center"/>
    </xf>
    <xf numFmtId="0" fontId="5" fillId="0" borderId="0" xfId="0" applyFont="1" applyFill="1"/>
    <xf numFmtId="0" fontId="3" fillId="0" borderId="0" xfId="0" applyFont="1" applyFill="1" applyAlignment="1">
      <alignment horizontal="center"/>
    </xf>
    <xf numFmtId="0" fontId="5" fillId="0" borderId="0" xfId="0" applyFont="1" applyFill="1" applyAlignment="1">
      <alignment horizontal="right"/>
    </xf>
    <xf numFmtId="0" fontId="4" fillId="0" borderId="1" xfId="0" quotePrefix="1" applyFont="1" applyFill="1" applyBorder="1" applyAlignment="1"/>
    <xf numFmtId="0" fontId="3" fillId="0" borderId="0" xfId="0" applyFont="1" applyFill="1" applyBorder="1" applyAlignment="1">
      <alignment horizontal="center"/>
    </xf>
    <xf numFmtId="0" fontId="5" fillId="0" borderId="2" xfId="0" applyFont="1" applyFill="1" applyBorder="1" applyAlignment="1">
      <alignment horizontal="left" vertical="center"/>
    </xf>
    <xf numFmtId="0" fontId="1" fillId="0" borderId="3" xfId="0" applyFont="1" applyFill="1" applyBorder="1" applyAlignment="1">
      <alignment horizontal="left" vertical="center"/>
    </xf>
    <xf numFmtId="0" fontId="5" fillId="0" borderId="2" xfId="0" applyFont="1" applyFill="1" applyBorder="1" applyAlignment="1">
      <alignment vertical="center"/>
    </xf>
    <xf numFmtId="0" fontId="0" fillId="0" borderId="3" xfId="0" applyFill="1" applyBorder="1" applyAlignment="1">
      <alignment vertical="top"/>
    </xf>
    <xf numFmtId="0" fontId="0" fillId="0" borderId="0" xfId="0" applyFill="1" applyAlignment="1">
      <alignment horizontal="center" vertical="center"/>
    </xf>
    <xf numFmtId="0" fontId="5" fillId="0" borderId="8" xfId="0" applyFont="1" applyFill="1" applyBorder="1"/>
    <xf numFmtId="0" fontId="1" fillId="0" borderId="9" xfId="0" applyFont="1" applyFill="1" applyBorder="1"/>
    <xf numFmtId="0" fontId="1" fillId="0" borderId="10" xfId="0" applyFont="1" applyFill="1" applyBorder="1"/>
    <xf numFmtId="0" fontId="5" fillId="0" borderId="10" xfId="0" applyFont="1" applyFill="1" applyBorder="1"/>
    <xf numFmtId="0" fontId="0" fillId="0" borderId="3" xfId="0" quotePrefix="1" applyFill="1" applyBorder="1" applyAlignment="1">
      <alignment horizontal="center"/>
    </xf>
    <xf numFmtId="0" fontId="5" fillId="0" borderId="0" xfId="0" applyFont="1" applyFill="1" applyBorder="1"/>
    <xf numFmtId="0" fontId="1" fillId="0" borderId="0" xfId="0" applyFont="1" applyFill="1" applyBorder="1"/>
    <xf numFmtId="0" fontId="0" fillId="0" borderId="0" xfId="0" applyFont="1" applyFill="1" applyBorder="1"/>
    <xf numFmtId="0" fontId="5" fillId="0" borderId="21" xfId="0" applyFont="1" applyFill="1" applyBorder="1" applyAlignment="1">
      <alignment horizontal="center" wrapText="1"/>
    </xf>
    <xf numFmtId="0" fontId="5" fillId="0" borderId="13" xfId="0" applyFont="1" applyFill="1" applyBorder="1" applyAlignment="1">
      <alignment horizontal="center" wrapText="1"/>
    </xf>
    <xf numFmtId="0" fontId="5" fillId="0" borderId="52" xfId="0" applyFont="1" applyFill="1" applyBorder="1" applyAlignment="1">
      <alignment horizontal="center" wrapText="1"/>
    </xf>
    <xf numFmtId="0" fontId="0" fillId="0" borderId="19" xfId="0" applyFill="1" applyBorder="1"/>
    <xf numFmtId="0" fontId="0" fillId="0" borderId="22" xfId="0" applyFill="1" applyBorder="1"/>
    <xf numFmtId="164" fontId="0" fillId="0" borderId="22" xfId="0" applyNumberFormat="1" applyFill="1" applyBorder="1"/>
    <xf numFmtId="164" fontId="0" fillId="0" borderId="9" xfId="0" applyNumberFormat="1" applyFill="1" applyBorder="1"/>
    <xf numFmtId="164" fontId="0" fillId="0" borderId="11" xfId="0" applyNumberFormat="1" applyFill="1" applyBorder="1"/>
    <xf numFmtId="164" fontId="0" fillId="0" borderId="25" xfId="0" applyNumberFormat="1" applyFill="1" applyBorder="1"/>
    <xf numFmtId="164" fontId="0" fillId="0" borderId="14" xfId="0" applyNumberFormat="1" applyFill="1" applyBorder="1"/>
    <xf numFmtId="0" fontId="0" fillId="0" borderId="20" xfId="0" applyFill="1" applyBorder="1"/>
    <xf numFmtId="0" fontId="0" fillId="0" borderId="1" xfId="0" applyFill="1" applyBorder="1"/>
    <xf numFmtId="164" fontId="0" fillId="0" borderId="1" xfId="0" applyNumberFormat="1" applyFill="1" applyBorder="1"/>
    <xf numFmtId="164" fontId="0" fillId="0" borderId="10" xfId="0" applyNumberFormat="1" applyFill="1" applyBorder="1"/>
    <xf numFmtId="0" fontId="0" fillId="0" borderId="27" xfId="0" applyFill="1" applyBorder="1"/>
    <xf numFmtId="0" fontId="0" fillId="0" borderId="26" xfId="0" applyFill="1" applyBorder="1"/>
    <xf numFmtId="164" fontId="0" fillId="0" borderId="26" xfId="0" applyNumberFormat="1" applyFill="1" applyBorder="1"/>
    <xf numFmtId="164" fontId="0" fillId="0" borderId="12" xfId="0" applyNumberFormat="1" applyFill="1" applyBorder="1"/>
    <xf numFmtId="164" fontId="0" fillId="0" borderId="31" xfId="0" applyNumberFormat="1" applyFill="1" applyBorder="1"/>
    <xf numFmtId="0" fontId="0" fillId="0" borderId="29" xfId="0" applyFill="1" applyBorder="1"/>
    <xf numFmtId="0" fontId="5" fillId="0" borderId="30" xfId="0" applyFont="1" applyFill="1" applyBorder="1" applyAlignment="1">
      <alignment horizontal="right"/>
    </xf>
    <xf numFmtId="0" fontId="5" fillId="0" borderId="0" xfId="0" applyFont="1" applyFill="1" applyBorder="1" applyAlignment="1">
      <alignment horizontal="center"/>
    </xf>
    <xf numFmtId="0" fontId="5" fillId="0" borderId="0" xfId="0" applyFont="1" applyFill="1" applyAlignment="1">
      <alignment horizontal="center"/>
    </xf>
    <xf numFmtId="0" fontId="5" fillId="0" borderId="41" xfId="0" applyFont="1" applyFill="1" applyBorder="1"/>
    <xf numFmtId="0" fontId="4" fillId="0" borderId="42" xfId="0" applyFont="1" applyFill="1" applyBorder="1"/>
    <xf numFmtId="0" fontId="4" fillId="0" borderId="43" xfId="0" applyFont="1" applyFill="1" applyBorder="1"/>
    <xf numFmtId="0" fontId="4" fillId="0" borderId="44" xfId="0" applyFont="1" applyFill="1" applyBorder="1"/>
    <xf numFmtId="0" fontId="0" fillId="0" borderId="42" xfId="0" applyFill="1" applyBorder="1"/>
    <xf numFmtId="0" fontId="0" fillId="0" borderId="45" xfId="0" applyFill="1" applyBorder="1"/>
    <xf numFmtId="0" fontId="0" fillId="0" borderId="46" xfId="0" applyFill="1" applyBorder="1"/>
    <xf numFmtId="0" fontId="4" fillId="0" borderId="37" xfId="0" applyFont="1" applyFill="1" applyBorder="1"/>
    <xf numFmtId="0" fontId="0" fillId="0" borderId="7" xfId="0" applyFill="1" applyBorder="1"/>
    <xf numFmtId="0" fontId="0" fillId="0" borderId="0" xfId="0" quotePrefix="1" applyFill="1" applyBorder="1" applyAlignment="1">
      <alignment horizontal="center"/>
    </xf>
    <xf numFmtId="0" fontId="4" fillId="0" borderId="37" xfId="0" applyFont="1" applyFill="1" applyBorder="1" applyAlignment="1">
      <alignment wrapText="1"/>
    </xf>
    <xf numFmtId="0" fontId="0" fillId="0" borderId="16" xfId="0" applyFill="1" applyBorder="1"/>
    <xf numFmtId="0" fontId="6" fillId="0" borderId="49" xfId="0" applyFont="1" applyFill="1" applyBorder="1"/>
    <xf numFmtId="0" fontId="0" fillId="0" borderId="50" xfId="0" applyFill="1" applyBorder="1"/>
    <xf numFmtId="0" fontId="0" fillId="0" borderId="22" xfId="0" quotePrefix="1" applyFill="1" applyBorder="1" applyAlignment="1">
      <alignment horizontal="center"/>
    </xf>
    <xf numFmtId="0" fontId="0" fillId="0" borderId="30" xfId="0" applyFill="1" applyBorder="1"/>
    <xf numFmtId="0" fontId="14" fillId="0" borderId="0" xfId="0" applyFont="1" applyFill="1" applyAlignment="1">
      <alignment horizontal="left" vertical="center" indent="1"/>
    </xf>
    <xf numFmtId="0" fontId="0" fillId="0" borderId="0" xfId="0" applyFill="1" applyAlignment="1">
      <alignment horizontal="right"/>
    </xf>
    <xf numFmtId="0" fontId="0" fillId="0" borderId="10" xfId="0" quotePrefix="1" applyFill="1" applyBorder="1"/>
    <xf numFmtId="0" fontId="1" fillId="0" borderId="1" xfId="0" applyFont="1" applyFill="1" applyBorder="1" applyAlignment="1">
      <alignment wrapText="1"/>
    </xf>
    <xf numFmtId="0" fontId="0" fillId="0" borderId="19" xfId="0" quotePrefix="1" applyFill="1" applyBorder="1" applyAlignment="1">
      <alignment horizontal="left"/>
    </xf>
    <xf numFmtId="164" fontId="0" fillId="0" borderId="22" xfId="0" quotePrefix="1" applyNumberFormat="1" applyFill="1" applyBorder="1" applyAlignment="1">
      <alignment horizontal="center"/>
    </xf>
    <xf numFmtId="0" fontId="0" fillId="0" borderId="19" xfId="0" applyFill="1" applyBorder="1" applyAlignment="1">
      <alignment horizontal="left"/>
    </xf>
    <xf numFmtId="0" fontId="0" fillId="0" borderId="20" xfId="0" applyFill="1" applyBorder="1" applyAlignment="1">
      <alignment horizontal="left"/>
    </xf>
    <xf numFmtId="0" fontId="0" fillId="0" borderId="27" xfId="0" applyFill="1" applyBorder="1" applyAlignment="1">
      <alignment horizontal="left"/>
    </xf>
    <xf numFmtId="0" fontId="0" fillId="0" borderId="17" xfId="0" applyFill="1" applyBorder="1"/>
    <xf numFmtId="164" fontId="0" fillId="0" borderId="54" xfId="0" applyNumberFormat="1" applyFill="1" applyBorder="1"/>
    <xf numFmtId="0" fontId="0" fillId="0" borderId="0" xfId="0" applyFill="1" applyBorder="1" applyAlignment="1">
      <alignment horizontal="center"/>
    </xf>
    <xf numFmtId="164" fontId="0" fillId="0" borderId="53" xfId="0" applyNumberFormat="1" applyFill="1" applyBorder="1"/>
    <xf numFmtId="164" fontId="0" fillId="0" borderId="30" xfId="0" applyNumberFormat="1" applyFill="1" applyBorder="1"/>
    <xf numFmtId="164" fontId="0" fillId="0" borderId="37" xfId="0" quotePrefix="1" applyNumberFormat="1" applyFill="1" applyBorder="1" applyAlignment="1">
      <alignment horizontal="center"/>
    </xf>
    <xf numFmtId="0" fontId="7" fillId="0" borderId="0" xfId="0" applyFont="1"/>
    <xf numFmtId="0" fontId="5" fillId="0" borderId="0" xfId="0" applyFont="1" applyAlignment="1">
      <alignment horizontal="left"/>
    </xf>
    <xf numFmtId="14"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0" xfId="0" applyFont="1" applyAlignment="1">
      <alignment horizontal="center"/>
    </xf>
    <xf numFmtId="0" fontId="5" fillId="0" borderId="0" xfId="0" applyFont="1" applyAlignment="1">
      <alignment horizontal="right"/>
    </xf>
    <xf numFmtId="0" fontId="0" fillId="0" borderId="1" xfId="0" applyBorder="1"/>
    <xf numFmtId="0" fontId="6" fillId="0" borderId="0" xfId="0" applyFont="1"/>
    <xf numFmtId="0" fontId="0" fillId="0" borderId="3" xfId="0" applyBorder="1"/>
    <xf numFmtId="0" fontId="5" fillId="0" borderId="2" xfId="0" applyFont="1" applyBorder="1" applyAlignment="1">
      <alignment horizontal="left" vertical="center"/>
    </xf>
    <xf numFmtId="0" fontId="1" fillId="0" borderId="3" xfId="0" applyFont="1" applyBorder="1" applyAlignment="1">
      <alignment horizontal="left" vertical="center"/>
    </xf>
    <xf numFmtId="0" fontId="5" fillId="0" borderId="2" xfId="0" applyFont="1" applyBorder="1" applyAlignment="1">
      <alignment vertical="center"/>
    </xf>
    <xf numFmtId="0" fontId="0" fillId="0" borderId="3" xfId="0" applyBorder="1" applyAlignment="1">
      <alignment vertical="top"/>
    </xf>
    <xf numFmtId="0" fontId="5" fillId="0" borderId="8" xfId="0" applyFont="1" applyBorder="1"/>
    <xf numFmtId="0" fontId="1" fillId="0" borderId="9" xfId="0" applyFont="1" applyBorder="1"/>
    <xf numFmtId="0" fontId="1" fillId="0" borderId="10" xfId="0" applyFont="1" applyBorder="1"/>
    <xf numFmtId="0" fontId="0" fillId="0" borderId="3" xfId="0" quotePrefix="1" applyBorder="1" applyAlignment="1">
      <alignment horizontal="center"/>
    </xf>
    <xf numFmtId="0" fontId="1" fillId="0" borderId="0" xfId="0" applyFont="1"/>
    <xf numFmtId="0" fontId="5" fillId="0" borderId="18" xfId="0" applyFont="1" applyBorder="1" applyAlignment="1">
      <alignment horizontal="center" wrapText="1"/>
    </xf>
    <xf numFmtId="0" fontId="5" fillId="0" borderId="21" xfId="0" applyFont="1" applyBorder="1" applyAlignment="1">
      <alignment horizontal="center" wrapText="1"/>
    </xf>
    <xf numFmtId="0" fontId="5" fillId="0" borderId="52" xfId="0" applyFont="1" applyBorder="1" applyAlignment="1">
      <alignment horizontal="center" wrapText="1"/>
    </xf>
    <xf numFmtId="0" fontId="5" fillId="0" borderId="0" xfId="0" applyFont="1" applyAlignment="1">
      <alignment horizontal="center" wrapText="1"/>
    </xf>
    <xf numFmtId="0" fontId="0" fillId="0" borderId="19" xfId="0" applyBorder="1" applyAlignment="1">
      <alignment horizontal="left"/>
    </xf>
    <xf numFmtId="0" fontId="0" fillId="0" borderId="22" xfId="0" applyBorder="1" applyAlignment="1">
      <alignment horizontal="left"/>
    </xf>
    <xf numFmtId="164" fontId="0" fillId="0" borderId="22" xfId="0" applyNumberFormat="1" applyBorder="1"/>
    <xf numFmtId="164" fontId="0" fillId="0" borderId="9" xfId="0" applyNumberFormat="1" applyBorder="1"/>
    <xf numFmtId="164" fontId="0" fillId="0" borderId="11" xfId="0" applyNumberFormat="1" applyBorder="1"/>
    <xf numFmtId="164" fontId="0" fillId="0" borderId="14" xfId="0" applyNumberFormat="1" applyBorder="1"/>
    <xf numFmtId="3" fontId="0" fillId="0" borderId="0" xfId="0" applyNumberFormat="1"/>
    <xf numFmtId="164" fontId="0" fillId="0" borderId="1" xfId="0" applyNumberFormat="1" applyBorder="1"/>
    <xf numFmtId="0" fontId="0" fillId="0" borderId="19" xfId="0" applyBorder="1"/>
    <xf numFmtId="0" fontId="0" fillId="0" borderId="22" xfId="0" applyBorder="1"/>
    <xf numFmtId="0" fontId="0" fillId="0" borderId="9" xfId="0" applyBorder="1"/>
    <xf numFmtId="0" fontId="0" fillId="0" borderId="20" xfId="0" applyBorder="1"/>
    <xf numFmtId="164" fontId="0" fillId="0" borderId="10" xfId="0" applyNumberFormat="1" applyBorder="1"/>
    <xf numFmtId="164" fontId="0" fillId="0" borderId="15" xfId="0" applyNumberFormat="1" applyBorder="1"/>
    <xf numFmtId="0" fontId="0" fillId="0" borderId="27" xfId="0" applyBorder="1"/>
    <xf numFmtId="0" fontId="0" fillId="0" borderId="26" xfId="0" applyBorder="1"/>
    <xf numFmtId="164" fontId="0" fillId="0" borderId="26" xfId="0" applyNumberFormat="1" applyBorder="1"/>
    <xf numFmtId="0" fontId="0" fillId="0" borderId="5" xfId="0" applyBorder="1"/>
    <xf numFmtId="164" fontId="0" fillId="0" borderId="12" xfId="0" applyNumberFormat="1" applyBorder="1"/>
    <xf numFmtId="164" fontId="0" fillId="0" borderId="31" xfId="0" applyNumberFormat="1" applyBorder="1"/>
    <xf numFmtId="164" fontId="0" fillId="0" borderId="28" xfId="0" applyNumberFormat="1" applyBorder="1"/>
    <xf numFmtId="0" fontId="0" fillId="0" borderId="29" xfId="0" applyBorder="1"/>
    <xf numFmtId="0" fontId="5" fillId="0" borderId="30" xfId="0" applyFont="1" applyBorder="1" applyAlignment="1">
      <alignment horizontal="right"/>
    </xf>
    <xf numFmtId="164" fontId="0" fillId="0" borderId="17" xfId="0" applyNumberFormat="1" applyBorder="1"/>
    <xf numFmtId="0" fontId="5" fillId="0" borderId="0" xfId="0" applyFont="1" applyAlignment="1">
      <alignment horizontal="center"/>
    </xf>
    <xf numFmtId="164" fontId="0" fillId="0" borderId="17" xfId="0" quotePrefix="1" applyNumberFormat="1" applyBorder="1" applyAlignment="1">
      <alignment horizontal="center"/>
    </xf>
    <xf numFmtId="0" fontId="1" fillId="0" borderId="32" xfId="0" applyFont="1" applyBorder="1" applyAlignment="1">
      <alignment horizontal="right"/>
    </xf>
    <xf numFmtId="164" fontId="0" fillId="0" borderId="33" xfId="0" quotePrefix="1" applyNumberFormat="1" applyBorder="1" applyAlignment="1">
      <alignment horizontal="center"/>
    </xf>
    <xf numFmtId="0" fontId="1" fillId="0" borderId="20" xfId="0" applyFont="1" applyBorder="1" applyAlignment="1">
      <alignment horizontal="right"/>
    </xf>
    <xf numFmtId="164" fontId="0" fillId="0" borderId="34" xfId="0" quotePrefix="1" applyNumberFormat="1" applyBorder="1" applyAlignment="1">
      <alignment horizontal="center"/>
    </xf>
    <xf numFmtId="0" fontId="1" fillId="0" borderId="35" xfId="0" applyFont="1" applyBorder="1" applyAlignment="1">
      <alignment horizontal="right"/>
    </xf>
    <xf numFmtId="10" fontId="0" fillId="0" borderId="36" xfId="0" quotePrefix="1" applyNumberFormat="1" applyBorder="1" applyAlignment="1">
      <alignment horizontal="center"/>
    </xf>
    <xf numFmtId="0" fontId="9" fillId="0" borderId="0" xfId="0" applyFont="1"/>
    <xf numFmtId="0" fontId="1" fillId="0" borderId="0" xfId="0" applyFont="1" applyAlignment="1">
      <alignment horizontal="right"/>
    </xf>
    <xf numFmtId="0" fontId="0" fillId="0" borderId="0" xfId="0" quotePrefix="1" applyAlignment="1">
      <alignment horizontal="center"/>
    </xf>
    <xf numFmtId="0" fontId="5" fillId="0" borderId="32" xfId="0" applyFont="1" applyBorder="1" applyAlignment="1">
      <alignment horizontal="center"/>
    </xf>
    <xf numFmtId="0" fontId="5" fillId="0" borderId="20" xfId="0" applyFont="1" applyBorder="1" applyAlignment="1">
      <alignment horizontal="center"/>
    </xf>
    <xf numFmtId="0" fontId="5" fillId="0" borderId="35" xfId="0" applyFont="1" applyBorder="1" applyAlignment="1">
      <alignment horizontal="center"/>
    </xf>
    <xf numFmtId="0" fontId="5" fillId="0" borderId="41" xfId="0" applyFont="1" applyBorder="1"/>
    <xf numFmtId="0" fontId="4" fillId="0" borderId="42" xfId="0" applyFont="1" applyBorder="1"/>
    <xf numFmtId="0" fontId="4" fillId="0" borderId="43" xfId="0" applyFont="1" applyBorder="1"/>
    <xf numFmtId="0" fontId="4" fillId="0" borderId="44" xfId="0" applyFont="1" applyBorder="1"/>
    <xf numFmtId="0" fontId="0" fillId="0" borderId="45" xfId="0" applyBorder="1"/>
    <xf numFmtId="0" fontId="0" fillId="0" borderId="46" xfId="0" applyBorder="1"/>
    <xf numFmtId="0" fontId="4" fillId="0" borderId="37" xfId="0" applyFont="1" applyBorder="1"/>
    <xf numFmtId="0" fontId="0" fillId="0" borderId="7" xfId="0" applyBorder="1"/>
    <xf numFmtId="0" fontId="4" fillId="0" borderId="6" xfId="0" applyFont="1" applyBorder="1"/>
    <xf numFmtId="0" fontId="4" fillId="0" borderId="37" xfId="0" applyFont="1" applyBorder="1" applyAlignment="1">
      <alignment wrapText="1"/>
    </xf>
    <xf numFmtId="0" fontId="0" fillId="0" borderId="16" xfId="0" applyBorder="1"/>
    <xf numFmtId="0" fontId="6" fillId="0" borderId="49" xfId="0" applyFont="1" applyBorder="1"/>
    <xf numFmtId="0" fontId="0" fillId="0" borderId="50" xfId="0" applyBorder="1"/>
    <xf numFmtId="0" fontId="4" fillId="0" borderId="0" xfId="0" quotePrefix="1" applyFont="1" applyAlignment="1">
      <alignment horizontal="center"/>
    </xf>
    <xf numFmtId="0" fontId="0" fillId="0" borderId="10" xfId="0" quotePrefix="1" applyBorder="1"/>
    <xf numFmtId="0" fontId="1" fillId="0" borderId="1" xfId="0" applyFont="1" applyBorder="1" applyAlignment="1">
      <alignment wrapText="1"/>
    </xf>
    <xf numFmtId="14" fontId="0" fillId="0" borderId="1" xfId="0" applyNumberForma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7" xfId="0" applyBorder="1"/>
    <xf numFmtId="164" fontId="0" fillId="0" borderId="5" xfId="0" applyNumberFormat="1" applyBorder="1"/>
    <xf numFmtId="0" fontId="0" fillId="0" borderId="27" xfId="0" applyBorder="1" applyAlignment="1">
      <alignment horizontal="left"/>
    </xf>
    <xf numFmtId="164" fontId="0" fillId="0" borderId="3" xfId="0" applyNumberFormat="1" applyBorder="1"/>
    <xf numFmtId="0" fontId="0" fillId="0" borderId="20" xfId="0" applyBorder="1" applyAlignment="1">
      <alignment horizontal="left"/>
    </xf>
    <xf numFmtId="164" fontId="0" fillId="0" borderId="9" xfId="0" applyNumberFormat="1" applyBorder="1" applyAlignment="1">
      <alignment horizontal="center"/>
    </xf>
    <xf numFmtId="0" fontId="0" fillId="0" borderId="22" xfId="0" applyBorder="1" applyAlignment="1">
      <alignment horizontal="center"/>
    </xf>
    <xf numFmtId="164" fontId="0" fillId="0" borderId="22" xfId="0" quotePrefix="1" applyNumberFormat="1" applyBorder="1" applyAlignment="1">
      <alignment horizontal="center"/>
    </xf>
    <xf numFmtId="0" fontId="0" fillId="0" borderId="19" xfId="0" quotePrefix="1" applyBorder="1" applyAlignment="1">
      <alignment horizontal="left"/>
    </xf>
    <xf numFmtId="164" fontId="0" fillId="0" borderId="24" xfId="0" quotePrefix="1" applyNumberFormat="1" applyBorder="1" applyAlignment="1">
      <alignment horizontal="center"/>
    </xf>
    <xf numFmtId="0" fontId="0" fillId="0" borderId="22" xfId="0" quotePrefix="1" applyBorder="1" applyAlignment="1">
      <alignment horizontal="center"/>
    </xf>
    <xf numFmtId="0" fontId="5" fillId="0" borderId="2" xfId="0" applyFont="1" applyBorder="1" applyAlignment="1">
      <alignment vertical="top"/>
    </xf>
    <xf numFmtId="0" fontId="4" fillId="0" borderId="1" xfId="0" quotePrefix="1" applyFont="1" applyBorder="1" applyAlignment="1">
      <alignment horizontal="center"/>
    </xf>
    <xf numFmtId="0" fontId="5" fillId="0" borderId="0" xfId="0" applyFont="1" applyAlignment="1">
      <alignment horizontal="left" vertical="center"/>
    </xf>
    <xf numFmtId="9" fontId="0" fillId="0" borderId="1" xfId="0" quotePrefix="1" applyNumberFormat="1" applyBorder="1" applyAlignment="1">
      <alignment horizontal="center"/>
    </xf>
    <xf numFmtId="10" fontId="0" fillId="0" borderId="1" xfId="0" quotePrefix="1" applyNumberFormat="1" applyBorder="1" applyAlignment="1">
      <alignment horizontal="center"/>
    </xf>
    <xf numFmtId="0" fontId="0" fillId="0" borderId="22" xfId="0" applyBorder="1" applyAlignment="1">
      <alignment horizontal="right"/>
    </xf>
    <xf numFmtId="164" fontId="0" fillId="0" borderId="30" xfId="0" applyNumberFormat="1" applyBorder="1"/>
    <xf numFmtId="164" fontId="0" fillId="0" borderId="37" xfId="0" quotePrefix="1" applyNumberFormat="1" applyBorder="1" applyAlignment="1">
      <alignment horizontal="center"/>
    </xf>
    <xf numFmtId="0" fontId="0" fillId="0" borderId="0" xfId="0" applyFill="1"/>
    <xf numFmtId="0" fontId="0" fillId="0" borderId="0" xfId="0"/>
    <xf numFmtId="0" fontId="5" fillId="0" borderId="2" xfId="0" applyFont="1" applyFill="1" applyBorder="1"/>
    <xf numFmtId="0" fontId="0" fillId="0" borderId="3" xfId="0" applyFill="1" applyBorder="1"/>
    <xf numFmtId="0" fontId="0" fillId="0" borderId="0" xfId="0" applyFill="1" applyBorder="1" applyAlignment="1">
      <alignment horizontal="center" vertical="center"/>
    </xf>
    <xf numFmtId="10" fontId="0" fillId="0" borderId="1" xfId="0" quotePrefix="1" applyNumberFormat="1" applyFill="1" applyBorder="1" applyAlignment="1">
      <alignment horizontal="center"/>
    </xf>
    <xf numFmtId="9" fontId="0" fillId="0" borderId="1" xfId="0" quotePrefix="1" applyNumberFormat="1" applyFill="1" applyBorder="1" applyAlignment="1">
      <alignment horizontal="center"/>
    </xf>
    <xf numFmtId="0" fontId="18" fillId="0" borderId="0" xfId="0" applyFont="1" applyFill="1"/>
    <xf numFmtId="0" fontId="9" fillId="0" borderId="48" xfId="0" applyFont="1" applyFill="1" applyBorder="1"/>
    <xf numFmtId="165" fontId="0" fillId="0" borderId="1" xfId="0" applyNumberFormat="1" applyBorder="1"/>
    <xf numFmtId="0" fontId="0" fillId="0" borderId="16" xfId="0" quotePrefix="1" applyFill="1" applyBorder="1"/>
    <xf numFmtId="0" fontId="5" fillId="0" borderId="57" xfId="0" applyFont="1" applyFill="1" applyBorder="1"/>
    <xf numFmtId="0" fontId="0" fillId="0" borderId="15" xfId="0" applyFill="1" applyBorder="1" applyAlignment="1">
      <alignment horizontal="left"/>
    </xf>
    <xf numFmtId="0" fontId="0" fillId="0" borderId="28" xfId="0" applyFill="1" applyBorder="1" applyAlignment="1">
      <alignment horizontal="left"/>
    </xf>
    <xf numFmtId="0" fontId="0" fillId="0" borderId="51" xfId="0" applyFill="1" applyBorder="1" applyAlignment="1">
      <alignment horizontal="left"/>
    </xf>
    <xf numFmtId="0" fontId="0" fillId="0" borderId="25" xfId="0" applyFill="1" applyBorder="1" applyAlignment="1">
      <alignment horizontal="left"/>
    </xf>
    <xf numFmtId="0" fontId="0" fillId="0" borderId="1" xfId="0" applyFill="1" applyBorder="1" applyAlignment="1">
      <alignment horizontal="left"/>
    </xf>
    <xf numFmtId="0" fontId="0" fillId="0" borderId="26" xfId="0" applyFill="1" applyBorder="1" applyAlignment="1">
      <alignment horizontal="left"/>
    </xf>
    <xf numFmtId="164" fontId="0" fillId="0" borderId="59" xfId="0" applyNumberFormat="1" applyFill="1" applyBorder="1"/>
    <xf numFmtId="0" fontId="0" fillId="0" borderId="58" xfId="0" applyFill="1" applyBorder="1" applyAlignment="1"/>
    <xf numFmtId="0" fontId="8" fillId="0" borderId="0" xfId="0" applyFont="1" applyFill="1" applyAlignment="1">
      <alignment horizontal="center"/>
    </xf>
    <xf numFmtId="0" fontId="0" fillId="0" borderId="0" xfId="0" applyAlignment="1">
      <alignment horizontal="center"/>
    </xf>
    <xf numFmtId="0" fontId="2" fillId="0" borderId="0" xfId="0" applyFont="1"/>
    <xf numFmtId="0" fontId="0" fillId="0" borderId="0" xfId="0" applyFill="1"/>
    <xf numFmtId="0" fontId="4" fillId="0" borderId="7" xfId="0" applyFont="1" applyFill="1" applyBorder="1" applyAlignment="1">
      <alignment horizontal="left" wrapText="1"/>
    </xf>
    <xf numFmtId="0" fontId="0" fillId="0" borderId="3" xfId="0" quotePrefix="1" applyFill="1" applyBorder="1" applyAlignment="1">
      <alignment horizontal="center"/>
    </xf>
    <xf numFmtId="0" fontId="8" fillId="0" borderId="0" xfId="0" applyFont="1" applyAlignment="1">
      <alignment horizontal="center"/>
    </xf>
    <xf numFmtId="0" fontId="0" fillId="0" borderId="0" xfId="0" applyAlignment="1">
      <alignment horizontal="right"/>
    </xf>
    <xf numFmtId="0" fontId="5" fillId="0" borderId="2" xfId="0" applyFont="1" applyBorder="1"/>
    <xf numFmtId="0" fontId="5" fillId="0" borderId="10" xfId="0" applyFont="1" applyBorder="1"/>
    <xf numFmtId="0" fontId="0" fillId="0" borderId="0" xfId="0"/>
    <xf numFmtId="0" fontId="4" fillId="0" borderId="7" xfId="0" applyFont="1" applyBorder="1" applyAlignment="1">
      <alignment horizontal="left" wrapText="1"/>
    </xf>
    <xf numFmtId="0" fontId="5" fillId="0" borderId="2" xfId="0" applyFont="1" applyFill="1" applyBorder="1"/>
    <xf numFmtId="0" fontId="5" fillId="0" borderId="10" xfId="0" applyFont="1" applyFill="1" applyBorder="1"/>
    <xf numFmtId="0" fontId="0" fillId="0" borderId="0" xfId="0" applyAlignment="1">
      <alignment horizontal="left"/>
    </xf>
    <xf numFmtId="0" fontId="19" fillId="0" borderId="0" xfId="0" applyFont="1" applyFill="1" applyAlignment="1">
      <alignment wrapText="1"/>
    </xf>
    <xf numFmtId="0" fontId="5" fillId="0" borderId="13" xfId="0" applyFont="1" applyBorder="1" applyAlignment="1">
      <alignment horizontal="center" wrapText="1"/>
    </xf>
    <xf numFmtId="0" fontId="5" fillId="0" borderId="23" xfId="0" applyFont="1" applyBorder="1" applyAlignment="1">
      <alignment horizontal="center" wrapText="1"/>
    </xf>
    <xf numFmtId="0" fontId="0" fillId="0" borderId="3" xfId="0" applyFill="1" applyBorder="1"/>
    <xf numFmtId="0" fontId="1" fillId="0" borderId="3" xfId="0" applyFont="1" applyBorder="1"/>
    <xf numFmtId="0" fontId="0" fillId="0" borderId="42" xfId="0" applyBorder="1"/>
    <xf numFmtId="164" fontId="0" fillId="0" borderId="53" xfId="0" applyNumberFormat="1" applyBorder="1"/>
    <xf numFmtId="164" fontId="0" fillId="0" borderId="54" xfId="0" applyNumberFormat="1" applyBorder="1"/>
    <xf numFmtId="164" fontId="0" fillId="0" borderId="34" xfId="0" applyNumberFormat="1" applyBorder="1"/>
    <xf numFmtId="164" fontId="0" fillId="0" borderId="36" xfId="0" applyNumberFormat="1" applyBorder="1"/>
    <xf numFmtId="0" fontId="0" fillId="0" borderId="16" xfId="0" quotePrefix="1" applyBorder="1"/>
    <xf numFmtId="0" fontId="5" fillId="0" borderId="57" xfId="0" applyFont="1" applyBorder="1"/>
    <xf numFmtId="0" fontId="0" fillId="0" borderId="0" xfId="0" applyAlignment="1">
      <alignment horizontal="center" vertical="center"/>
    </xf>
    <xf numFmtId="49" fontId="0" fillId="0" borderId="6" xfId="0" applyNumberFormat="1" applyBorder="1" applyAlignment="1">
      <alignment horizontal="center"/>
    </xf>
    <xf numFmtId="49" fontId="4" fillId="0" borderId="1" xfId="0" quotePrefix="1" applyNumberFormat="1" applyFont="1" applyBorder="1" applyAlignment="1">
      <alignment horizontal="center"/>
    </xf>
    <xf numFmtId="164" fontId="0" fillId="0" borderId="59" xfId="0" applyNumberFormat="1" applyBorder="1"/>
    <xf numFmtId="0" fontId="0" fillId="0" borderId="26" xfId="0" applyBorder="1" applyAlignment="1">
      <alignment horizontal="left"/>
    </xf>
    <xf numFmtId="0" fontId="0" fillId="0" borderId="1" xfId="0" applyBorder="1" applyAlignment="1">
      <alignment horizontal="left"/>
    </xf>
    <xf numFmtId="6" fontId="0" fillId="0" borderId="1" xfId="0" applyNumberFormat="1" applyBorder="1" applyAlignment="1">
      <alignment horizontal="right"/>
    </xf>
    <xf numFmtId="6" fontId="0" fillId="0" borderId="25" xfId="0" applyNumberFormat="1" applyBorder="1" applyAlignment="1">
      <alignment horizontal="right"/>
    </xf>
    <xf numFmtId="164" fontId="0" fillId="0" borderId="22" xfId="0" quotePrefix="1" applyNumberFormat="1" applyBorder="1" applyAlignment="1">
      <alignment horizontal="left"/>
    </xf>
    <xf numFmtId="0" fontId="4" fillId="0" borderId="0" xfId="0" quotePrefix="1" applyFont="1" applyBorder="1" applyAlignment="1">
      <alignment horizontal="center"/>
    </xf>
    <xf numFmtId="49" fontId="0" fillId="0" borderId="0" xfId="0" applyNumberFormat="1" applyBorder="1" applyAlignment="1">
      <alignment horizontal="center"/>
    </xf>
    <xf numFmtId="0" fontId="4" fillId="0" borderId="1" xfId="0" quotePrefix="1" applyNumberFormat="1" applyFont="1" applyBorder="1" applyAlignment="1">
      <alignment horizontal="center"/>
    </xf>
    <xf numFmtId="0" fontId="2" fillId="0" borderId="0" xfId="0" applyFont="1" applyAlignment="1"/>
    <xf numFmtId="0" fontId="5" fillId="0" borderId="23" xfId="0" applyFont="1" applyBorder="1" applyAlignment="1">
      <alignment horizontal="center" wrapText="1"/>
    </xf>
    <xf numFmtId="164" fontId="0" fillId="0" borderId="0" xfId="0" quotePrefix="1" applyNumberFormat="1" applyFill="1" applyBorder="1" applyAlignment="1">
      <alignment horizontal="center"/>
    </xf>
    <xf numFmtId="0" fontId="2" fillId="0" borderId="0" xfId="0" applyFont="1"/>
    <xf numFmtId="0" fontId="6" fillId="0" borderId="0" xfId="0" applyFont="1" applyAlignment="1">
      <alignment horizontal="left" wrapText="1"/>
    </xf>
    <xf numFmtId="0" fontId="0" fillId="0" borderId="0" xfId="0"/>
    <xf numFmtId="0" fontId="19" fillId="0" borderId="0" xfId="0" applyFont="1" applyFill="1" applyAlignment="1">
      <alignment wrapText="1"/>
    </xf>
    <xf numFmtId="0" fontId="5" fillId="0" borderId="2" xfId="0" applyFont="1" applyFill="1" applyBorder="1"/>
    <xf numFmtId="164" fontId="0" fillId="0" borderId="0" xfId="0" quotePrefix="1" applyNumberFormat="1" applyBorder="1" applyAlignment="1">
      <alignment horizontal="center"/>
    </xf>
    <xf numFmtId="0" fontId="1" fillId="0" borderId="0" xfId="0" applyFont="1" applyBorder="1" applyAlignment="1">
      <alignment horizontal="right"/>
    </xf>
    <xf numFmtId="10" fontId="0" fillId="0" borderId="0" xfId="0" quotePrefix="1" applyNumberFormat="1" applyBorder="1" applyAlignment="1">
      <alignment horizontal="center"/>
    </xf>
    <xf numFmtId="10" fontId="1" fillId="0" borderId="0" xfId="0" quotePrefix="1" applyNumberFormat="1" applyFont="1" applyBorder="1" applyAlignment="1">
      <alignment horizontal="center"/>
    </xf>
    <xf numFmtId="0" fontId="1" fillId="0" borderId="0" xfId="0" applyFont="1" applyBorder="1" applyAlignment="1"/>
    <xf numFmtId="0" fontId="5" fillId="0" borderId="0" xfId="0" applyFont="1" applyBorder="1" applyAlignment="1">
      <alignment horizontal="center"/>
    </xf>
    <xf numFmtId="0" fontId="0" fillId="0" borderId="0" xfId="0" applyBorder="1" applyAlignment="1"/>
    <xf numFmtId="0" fontId="5" fillId="0" borderId="42" xfId="0" applyFont="1" applyBorder="1" applyAlignment="1">
      <alignment horizontal="center"/>
    </xf>
    <xf numFmtId="0" fontId="0" fillId="0" borderId="42" xfId="0" applyBorder="1" applyAlignment="1"/>
    <xf numFmtId="0" fontId="0" fillId="0" borderId="37" xfId="0" applyFill="1" applyBorder="1"/>
    <xf numFmtId="0" fontId="0" fillId="0" borderId="37" xfId="0" applyBorder="1"/>
    <xf numFmtId="164" fontId="0" fillId="0" borderId="36" xfId="0" quotePrefix="1" applyNumberFormat="1" applyBorder="1" applyAlignment="1">
      <alignment horizontal="center"/>
    </xf>
    <xf numFmtId="0" fontId="0" fillId="0" borderId="0" xfId="0"/>
    <xf numFmtId="166" fontId="0" fillId="0" borderId="19" xfId="0" applyNumberFormat="1" applyBorder="1"/>
    <xf numFmtId="166" fontId="0" fillId="0" borderId="22" xfId="0" applyNumberFormat="1" applyBorder="1" applyAlignment="1">
      <alignment horizontal="right"/>
    </xf>
    <xf numFmtId="0" fontId="1" fillId="0" borderId="20" xfId="0" applyFont="1" applyBorder="1" applyAlignment="1">
      <alignment horizontal="center" wrapText="1"/>
    </xf>
    <xf numFmtId="14" fontId="0" fillId="0" borderId="1" xfId="0" applyNumberFormat="1" applyBorder="1" applyAlignment="1">
      <alignment horizontal="right" vertical="center"/>
    </xf>
    <xf numFmtId="0" fontId="0" fillId="0" borderId="0" xfId="0" applyAlignment="1"/>
    <xf numFmtId="14" fontId="0" fillId="0" borderId="1" xfId="0" applyNumberFormat="1" applyFill="1" applyBorder="1"/>
    <xf numFmtId="0" fontId="8" fillId="0" borderId="0" xfId="0" applyFont="1" applyAlignment="1"/>
    <xf numFmtId="0" fontId="2" fillId="0" borderId="0" xfId="0" applyFont="1"/>
    <xf numFmtId="0" fontId="0" fillId="0" borderId="10" xfId="0" quotePrefix="1" applyFill="1" applyBorder="1" applyAlignment="1">
      <alignment horizontal="center"/>
    </xf>
    <xf numFmtId="0" fontId="0" fillId="0" borderId="10" xfId="0" applyFill="1" applyBorder="1" applyAlignment="1"/>
    <xf numFmtId="0" fontId="4" fillId="0" borderId="37" xfId="0" applyFont="1" applyFill="1" applyBorder="1" applyAlignment="1">
      <alignment horizontal="left" wrapText="1"/>
    </xf>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0" fillId="0" borderId="11" xfId="0" applyFill="1" applyBorder="1" applyAlignment="1"/>
    <xf numFmtId="0" fontId="4" fillId="0" borderId="6" xfId="0" applyFont="1" applyFill="1" applyBorder="1" applyAlignment="1">
      <alignment horizontal="left" wrapText="1"/>
    </xf>
    <xf numFmtId="0" fontId="20" fillId="0" borderId="47" xfId="0" applyFont="1" applyFill="1" applyBorder="1" applyAlignment="1">
      <alignment wrapText="1"/>
    </xf>
    <xf numFmtId="0" fontId="20" fillId="0" borderId="16" xfId="0" applyFont="1" applyBorder="1" applyAlignment="1">
      <alignment wrapText="1"/>
    </xf>
    <xf numFmtId="0" fontId="0" fillId="0" borderId="0" xfId="0" applyAlignment="1"/>
    <xf numFmtId="0" fontId="0" fillId="0" borderId="11" xfId="0" applyBorder="1" applyAlignment="1"/>
    <xf numFmtId="0" fontId="6" fillId="0" borderId="42" xfId="0" applyFont="1" applyBorder="1" applyAlignment="1">
      <alignment horizontal="left" wrapText="1"/>
    </xf>
    <xf numFmtId="0" fontId="0" fillId="0" borderId="2" xfId="0" quotePrefix="1" applyFill="1" applyBorder="1" applyAlignment="1">
      <alignment horizontal="center"/>
    </xf>
    <xf numFmtId="0" fontId="0" fillId="0" borderId="3" xfId="0" applyFill="1" applyBorder="1" applyAlignment="1">
      <alignment horizont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4" fillId="0" borderId="4" xfId="0" quotePrefix="1" applyFont="1"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13" fillId="0" borderId="6" xfId="0" quotePrefix="1" applyFont="1" applyFill="1" applyBorder="1" applyAlignment="1">
      <alignment horizontal="center" wrapText="1"/>
    </xf>
    <xf numFmtId="0" fontId="0" fillId="0" borderId="6" xfId="0" applyFill="1" applyBorder="1" applyAlignment="1">
      <alignment horizontal="center" wrapText="1"/>
    </xf>
    <xf numFmtId="0" fontId="4" fillId="0" borderId="2" xfId="0" quotePrefix="1" applyFont="1" applyFill="1" applyBorder="1" applyAlignment="1">
      <alignment horizontal="center" vertic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8" fillId="0" borderId="0" xfId="0" applyFont="1" applyFill="1" applyAlignment="1">
      <alignment horizontal="center"/>
    </xf>
    <xf numFmtId="0" fontId="0" fillId="0" borderId="0" xfId="0" applyFill="1" applyAlignment="1">
      <alignment horizont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10" xfId="0" quotePrefix="1" applyFont="1" applyFill="1" applyBorder="1" applyAlignment="1">
      <alignment horizontal="center" vertical="center"/>
    </xf>
    <xf numFmtId="0" fontId="4" fillId="0" borderId="2" xfId="0" quotePrefix="1" applyFont="1" applyFill="1" applyBorder="1" applyAlignment="1">
      <alignment horizontal="center" vertical="center" wrapText="1"/>
    </xf>
    <xf numFmtId="0" fontId="4" fillId="0" borderId="10" xfId="0" quotePrefix="1" applyFont="1" applyFill="1" applyBorder="1" applyAlignment="1">
      <alignment horizontal="center" vertical="center" wrapText="1"/>
    </xf>
    <xf numFmtId="0" fontId="23" fillId="0" borderId="16" xfId="0" applyFont="1" applyBorder="1" applyAlignment="1">
      <alignment wrapText="1"/>
    </xf>
    <xf numFmtId="164" fontId="1" fillId="0" borderId="32" xfId="0" quotePrefix="1" applyNumberFormat="1" applyFont="1" applyBorder="1" applyAlignment="1">
      <alignment horizontal="center"/>
    </xf>
    <xf numFmtId="0" fontId="1" fillId="0" borderId="64" xfId="0" applyFont="1" applyBorder="1" applyAlignment="1"/>
    <xf numFmtId="0" fontId="10" fillId="0" borderId="62" xfId="0" applyFont="1" applyBorder="1" applyAlignment="1">
      <alignment vertical="top"/>
    </xf>
    <xf numFmtId="0" fontId="0" fillId="0" borderId="63" xfId="0" applyBorder="1" applyAlignment="1">
      <alignment vertical="top"/>
    </xf>
    <xf numFmtId="164" fontId="1" fillId="0" borderId="20" xfId="0" quotePrefix="1" applyNumberFormat="1" applyFont="1" applyBorder="1" applyAlignment="1">
      <alignment horizontal="center"/>
    </xf>
    <xf numFmtId="164" fontId="1" fillId="0" borderId="1" xfId="0" quotePrefix="1" applyNumberFormat="1" applyFont="1" applyBorder="1" applyAlignment="1">
      <alignment horizontal="center"/>
    </xf>
    <xf numFmtId="0" fontId="0" fillId="0" borderId="6" xfId="0" applyBorder="1" applyAlignment="1">
      <alignment vertical="top"/>
    </xf>
    <xf numFmtId="0" fontId="0" fillId="0" borderId="46" xfId="0" applyBorder="1" applyAlignment="1"/>
    <xf numFmtId="0" fontId="0" fillId="0" borderId="8" xfId="0" applyBorder="1" applyAlignment="1"/>
    <xf numFmtId="0" fontId="0" fillId="0" borderId="14" xfId="0" applyBorder="1" applyAlignment="1"/>
    <xf numFmtId="0" fontId="1" fillId="0" borderId="1" xfId="0" applyFont="1" applyBorder="1" applyAlignment="1"/>
    <xf numFmtId="0" fontId="5" fillId="0" borderId="27" xfId="0" applyFont="1" applyBorder="1" applyAlignment="1">
      <alignment horizontal="center" vertical="center"/>
    </xf>
    <xf numFmtId="0" fontId="5" fillId="0" borderId="19" xfId="0" applyFont="1" applyBorder="1" applyAlignment="1">
      <alignment horizontal="center" vertical="center"/>
    </xf>
    <xf numFmtId="10" fontId="1" fillId="0" borderId="35" xfId="0" quotePrefix="1" applyNumberFormat="1" applyFont="1" applyBorder="1" applyAlignment="1">
      <alignment horizontal="center"/>
    </xf>
    <xf numFmtId="0" fontId="1" fillId="0" borderId="31" xfId="0" applyFont="1" applyBorder="1" applyAlignment="1"/>
    <xf numFmtId="0" fontId="0" fillId="0" borderId="2" xfId="0" applyBorder="1" applyAlignment="1"/>
    <xf numFmtId="0" fontId="0" fillId="0" borderId="15" xfId="0" applyBorder="1" applyAlignment="1"/>
    <xf numFmtId="0" fontId="0" fillId="0" borderId="39" xfId="0" applyBorder="1" applyAlignment="1"/>
    <xf numFmtId="0" fontId="0" fillId="0" borderId="40" xfId="0" applyBorder="1" applyAlignment="1"/>
    <xf numFmtId="0" fontId="0" fillId="0" borderId="37" xfId="0" applyBorder="1" applyAlignment="1"/>
    <xf numFmtId="0" fontId="4" fillId="0" borderId="6" xfId="0" applyFont="1" applyFill="1" applyBorder="1" applyAlignment="1">
      <alignment wrapText="1"/>
    </xf>
    <xf numFmtId="0" fontId="0" fillId="0" borderId="6" xfId="0" applyBorder="1" applyAlignment="1"/>
    <xf numFmtId="0" fontId="0" fillId="0" borderId="12" xfId="0" applyFill="1" applyBorder="1" applyAlignment="1"/>
    <xf numFmtId="0" fontId="0" fillId="0" borderId="12" xfId="0" applyBorder="1" applyAlignment="1"/>
    <xf numFmtId="0" fontId="13" fillId="0" borderId="6" xfId="0" quotePrefix="1" applyFont="1" applyBorder="1" applyAlignment="1">
      <alignment horizontal="center" wrapText="1"/>
    </xf>
    <xf numFmtId="0" fontId="0" fillId="0" borderId="6" xfId="0" applyBorder="1" applyAlignment="1">
      <alignment horizontal="center" wrapText="1"/>
    </xf>
    <xf numFmtId="0" fontId="8" fillId="0" borderId="0" xfId="0" applyFont="1" applyAlignment="1">
      <alignment horizontal="center"/>
    </xf>
    <xf numFmtId="0" fontId="4" fillId="0" borderId="2" xfId="0" quotePrefix="1" applyFont="1" applyBorder="1" applyAlignment="1">
      <alignment horizontal="left" wrapText="1"/>
    </xf>
    <xf numFmtId="0" fontId="4" fillId="0" borderId="10" xfId="0" quotePrefix="1" applyFont="1" applyBorder="1" applyAlignment="1">
      <alignment horizontal="left" wrapText="1"/>
    </xf>
    <xf numFmtId="0" fontId="0" fillId="0" borderId="3" xfId="0" applyBorder="1" applyAlignment="1">
      <alignment horizontal="left" wrapText="1"/>
    </xf>
    <xf numFmtId="0" fontId="8" fillId="0" borderId="0" xfId="0" applyFont="1" applyAlignment="1">
      <alignment horizontal="right"/>
    </xf>
    <xf numFmtId="0" fontId="0" fillId="0" borderId="0" xfId="0" applyAlignment="1">
      <alignment horizontal="right"/>
    </xf>
    <xf numFmtId="0" fontId="4" fillId="0" borderId="3" xfId="0" applyFont="1" applyBorder="1" applyAlignment="1">
      <alignment horizontal="left" wrapText="1"/>
    </xf>
    <xf numFmtId="0" fontId="5" fillId="0" borderId="2" xfId="0" applyFont="1" applyBorder="1"/>
    <xf numFmtId="0" fontId="5" fillId="0" borderId="10" xfId="0" applyFont="1" applyBorder="1"/>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23" fillId="0" borderId="0" xfId="0" applyFont="1" applyAlignment="1">
      <alignment wrapText="1"/>
    </xf>
    <xf numFmtId="164" fontId="1" fillId="0" borderId="64" xfId="0" quotePrefix="1" applyNumberFormat="1" applyFont="1" applyBorder="1" applyAlignment="1">
      <alignment horizontal="center"/>
    </xf>
    <xf numFmtId="0" fontId="0" fillId="0" borderId="2" xfId="0" quotePrefix="1" applyBorder="1" applyAlignment="1">
      <alignment horizontal="left"/>
    </xf>
    <xf numFmtId="0" fontId="0" fillId="0" borderId="10" xfId="0" quotePrefix="1" applyBorder="1" applyAlignment="1">
      <alignment horizontal="left"/>
    </xf>
    <xf numFmtId="0" fontId="0" fillId="0" borderId="3" xfId="0" quotePrefix="1" applyBorder="1" applyAlignment="1">
      <alignment horizontal="left"/>
    </xf>
    <xf numFmtId="14" fontId="0" fillId="0" borderId="2" xfId="0" quotePrefix="1" applyNumberFormat="1" applyBorder="1" applyAlignment="1">
      <alignment horizontal="left"/>
    </xf>
    <xf numFmtId="0" fontId="0" fillId="0" borderId="3" xfId="0"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4"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4" fillId="0" borderId="4" xfId="0" applyFont="1" applyBorder="1" applyAlignment="1">
      <alignment horizontal="left" wrapText="1"/>
    </xf>
    <xf numFmtId="0" fontId="0" fillId="0" borderId="5" xfId="0" applyBorder="1"/>
    <xf numFmtId="0" fontId="0" fillId="0" borderId="8" xfId="0" applyBorder="1"/>
    <xf numFmtId="0" fontId="0" fillId="0" borderId="9" xfId="0" applyBorder="1"/>
    <xf numFmtId="0" fontId="0" fillId="0" borderId="2" xfId="0" applyBorder="1"/>
    <xf numFmtId="0" fontId="0" fillId="0" borderId="3" xfId="0" applyBorder="1"/>
    <xf numFmtId="0" fontId="4" fillId="0" borderId="61" xfId="0" applyFont="1" applyBorder="1" applyAlignment="1">
      <alignment horizontal="left" wrapText="1"/>
    </xf>
    <xf numFmtId="0" fontId="0" fillId="0" borderId="61" xfId="0" applyBorder="1"/>
    <xf numFmtId="0" fontId="4" fillId="0" borderId="6" xfId="0" applyFont="1" applyBorder="1" applyAlignment="1">
      <alignment wrapText="1"/>
    </xf>
    <xf numFmtId="0" fontId="0" fillId="0" borderId="7" xfId="0" applyBorder="1"/>
    <xf numFmtId="0" fontId="0" fillId="0" borderId="6" xfId="0" applyBorder="1"/>
    <xf numFmtId="14" fontId="0" fillId="0" borderId="10" xfId="0" quotePrefix="1" applyNumberFormat="1" applyBorder="1" applyAlignment="1">
      <alignment horizontal="center"/>
    </xf>
    <xf numFmtId="0" fontId="0" fillId="0" borderId="10" xfId="0" applyBorder="1"/>
    <xf numFmtId="0" fontId="0" fillId="0" borderId="10" xfId="0" quotePrefix="1" applyBorder="1" applyAlignment="1">
      <alignment horizontal="center"/>
    </xf>
    <xf numFmtId="10" fontId="1" fillId="0" borderId="31" xfId="0" quotePrefix="1" applyNumberFormat="1" applyFont="1" applyBorder="1" applyAlignment="1">
      <alignment horizontal="center"/>
    </xf>
    <xf numFmtId="0" fontId="20" fillId="0" borderId="47" xfId="0" applyFont="1" applyBorder="1" applyAlignment="1">
      <alignment wrapText="1"/>
    </xf>
    <xf numFmtId="0" fontId="6" fillId="0" borderId="0" xfId="0" applyFont="1" applyAlignment="1">
      <alignment horizontal="left" wrapText="1"/>
    </xf>
    <xf numFmtId="0" fontId="4" fillId="0" borderId="37" xfId="0" applyFont="1" applyBorder="1" applyAlignment="1">
      <alignment horizontal="left" wrapText="1"/>
    </xf>
    <xf numFmtId="0" fontId="4" fillId="0" borderId="0" xfId="0" applyFont="1" applyAlignment="1">
      <alignment horizontal="left" wrapText="1"/>
    </xf>
    <xf numFmtId="0" fontId="4" fillId="0" borderId="7" xfId="0" applyFont="1" applyBorder="1" applyAlignment="1">
      <alignment horizontal="left" wrapText="1"/>
    </xf>
    <xf numFmtId="0" fontId="0" fillId="0" borderId="11" xfId="0" applyBorder="1"/>
    <xf numFmtId="49" fontId="4" fillId="0" borderId="2" xfId="0" quotePrefix="1" applyNumberFormat="1" applyFont="1" applyFill="1" applyBorder="1" applyAlignment="1">
      <alignment horizontal="center" vertical="center" wrapText="1"/>
    </xf>
    <xf numFmtId="49" fontId="4" fillId="0" borderId="10" xfId="0" quotePrefix="1"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4" fillId="0" borderId="2" xfId="0" quotePrefix="1" applyNumberFormat="1" applyFont="1" applyFill="1" applyBorder="1" applyAlignment="1">
      <alignment horizontal="center" vertical="center" wrapText="1"/>
    </xf>
    <xf numFmtId="0" fontId="4" fillId="0" borderId="10" xfId="0" quotePrefix="1" applyNumberFormat="1" applyFont="1" applyFill="1" applyBorder="1" applyAlignment="1">
      <alignment horizontal="center" vertical="center" wrapText="1"/>
    </xf>
    <xf numFmtId="0" fontId="0" fillId="0" borderId="3" xfId="0" applyNumberFormat="1" applyFill="1" applyBorder="1" applyAlignment="1">
      <alignment horizontal="center" vertical="center" wrapText="1"/>
    </xf>
    <xf numFmtId="14" fontId="4" fillId="0" borderId="2" xfId="0" quotePrefix="1" applyNumberFormat="1" applyFont="1" applyFill="1" applyBorder="1" applyAlignment="1">
      <alignment horizontal="center" vertical="center" wrapText="1"/>
    </xf>
    <xf numFmtId="14" fontId="4" fillId="0" borderId="10" xfId="0" quotePrefix="1" applyNumberFormat="1" applyFont="1" applyFill="1" applyBorder="1" applyAlignment="1">
      <alignment horizontal="center" vertical="center" wrapText="1"/>
    </xf>
    <xf numFmtId="14" fontId="0" fillId="0" borderId="3" xfId="0" applyNumberFormat="1" applyFill="1" applyBorder="1" applyAlignment="1">
      <alignment horizontal="center" vertical="center" wrapText="1"/>
    </xf>
    <xf numFmtId="0" fontId="5" fillId="0" borderId="2" xfId="0" applyFont="1" applyFill="1" applyBorder="1"/>
    <xf numFmtId="0" fontId="5" fillId="0" borderId="10" xfId="0" applyFont="1" applyFill="1" applyBorder="1"/>
    <xf numFmtId="0" fontId="0" fillId="0" borderId="0" xfId="0" applyFill="1"/>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4" fillId="0" borderId="2" xfId="0" quotePrefix="1" applyNumberFormat="1" applyFont="1" applyFill="1" applyBorder="1" applyAlignment="1">
      <alignment horizontal="center" vertical="center"/>
    </xf>
    <xf numFmtId="0" fontId="0" fillId="0" borderId="3" xfId="0" applyNumberFormat="1" applyBorder="1" applyAlignment="1">
      <alignment horizontal="center" vertical="center"/>
    </xf>
    <xf numFmtId="0" fontId="0" fillId="0" borderId="0" xfId="0" applyFill="1" applyAlignment="1"/>
    <xf numFmtId="0" fontId="5" fillId="0" borderId="4" xfId="0" applyFont="1" applyFill="1" applyBorder="1" applyAlignment="1">
      <alignment horizontal="left"/>
    </xf>
    <xf numFmtId="0" fontId="5" fillId="0" borderId="3" xfId="0" applyFont="1" applyFill="1" applyBorder="1" applyAlignment="1">
      <alignment horizontal="left"/>
    </xf>
    <xf numFmtId="0" fontId="0" fillId="0" borderId="4" xfId="0" quotePrefix="1" applyNumberFormat="1" applyFill="1" applyBorder="1" applyAlignment="1">
      <alignment horizontal="right" vertical="center"/>
    </xf>
    <xf numFmtId="0" fontId="0" fillId="0" borderId="12" xfId="0" applyNumberFormat="1" applyFill="1" applyBorder="1" applyAlignment="1">
      <alignment vertical="center"/>
    </xf>
    <xf numFmtId="0" fontId="0" fillId="0" borderId="5" xfId="0" applyNumberFormat="1" applyFill="1" applyBorder="1" applyAlignment="1">
      <alignment vertical="center"/>
    </xf>
    <xf numFmtId="0" fontId="0" fillId="0" borderId="8" xfId="0" applyNumberFormat="1" applyFill="1" applyBorder="1" applyAlignment="1">
      <alignment vertical="center"/>
    </xf>
    <xf numFmtId="0" fontId="0" fillId="0" borderId="11" xfId="0" applyNumberFormat="1" applyFill="1" applyBorder="1" applyAlignment="1">
      <alignment vertical="center"/>
    </xf>
    <xf numFmtId="0" fontId="0" fillId="0" borderId="9" xfId="0" applyNumberFormat="1" applyFill="1" applyBorder="1" applyAlignment="1">
      <alignment vertical="center"/>
    </xf>
    <xf numFmtId="0" fontId="4" fillId="0" borderId="2" xfId="0" quotePrefix="1" applyFont="1" applyBorder="1" applyAlignment="1">
      <alignment horizontal="center" vertical="center"/>
    </xf>
    <xf numFmtId="0" fontId="0" fillId="0" borderId="3" xfId="0" applyBorder="1" applyAlignment="1">
      <alignment horizontal="center" vertical="center"/>
    </xf>
    <xf numFmtId="0" fontId="0" fillId="0" borderId="0" xfId="0"/>
    <xf numFmtId="0" fontId="0" fillId="0" borderId="0" xfId="0" applyAlignment="1">
      <alignment horizontal="left"/>
    </xf>
    <xf numFmtId="0" fontId="5" fillId="0" borderId="4" xfId="0" applyFont="1" applyBorder="1" applyAlignment="1">
      <alignment horizontal="left"/>
    </xf>
    <xf numFmtId="0" fontId="5" fillId="0" borderId="3" xfId="0" applyFont="1" applyBorder="1" applyAlignment="1">
      <alignment horizontal="left"/>
    </xf>
    <xf numFmtId="0" fontId="0" fillId="0" borderId="15" xfId="0" applyFill="1" applyBorder="1" applyAlignment="1"/>
    <xf numFmtId="0" fontId="0" fillId="0" borderId="14" xfId="0" applyFill="1" applyBorder="1" applyAlignment="1"/>
    <xf numFmtId="0" fontId="0" fillId="0" borderId="11" xfId="0" quotePrefix="1" applyFill="1" applyBorder="1" applyAlignment="1">
      <alignment horizontal="center"/>
    </xf>
    <xf numFmtId="0" fontId="0" fillId="0" borderId="2" xfId="0" quotePrefix="1" applyFill="1" applyBorder="1" applyAlignment="1">
      <alignment horizontal="right"/>
    </xf>
    <xf numFmtId="0" fontId="0" fillId="0" borderId="10" xfId="0" applyFill="1" applyBorder="1"/>
    <xf numFmtId="0" fontId="0" fillId="0" borderId="3" xfId="0" applyFill="1" applyBorder="1"/>
    <xf numFmtId="0" fontId="4" fillId="0" borderId="2" xfId="0" quotePrefix="1" applyNumberFormat="1" applyFont="1" applyFill="1" applyBorder="1" applyAlignment="1">
      <alignment horizontal="left" wrapText="1"/>
    </xf>
    <xf numFmtId="0" fontId="4" fillId="0" borderId="10" xfId="0" quotePrefix="1" applyNumberFormat="1" applyFont="1" applyFill="1" applyBorder="1" applyAlignment="1">
      <alignment horizontal="left" wrapText="1"/>
    </xf>
    <xf numFmtId="0" fontId="0" fillId="0" borderId="3" xfId="0" applyNumberFormat="1" applyFill="1" applyBorder="1" applyAlignment="1">
      <alignment horizontal="left" wrapText="1"/>
    </xf>
    <xf numFmtId="0" fontId="4" fillId="0" borderId="2" xfId="0" quotePrefix="1" applyFont="1" applyFill="1" applyBorder="1" applyAlignment="1">
      <alignment horizontal="left" wrapText="1"/>
    </xf>
    <xf numFmtId="0" fontId="4" fillId="0" borderId="10" xfId="0" quotePrefix="1" applyFont="1" applyFill="1" applyBorder="1" applyAlignment="1">
      <alignment horizontal="left" wrapText="1"/>
    </xf>
    <xf numFmtId="0" fontId="0" fillId="0" borderId="3" xfId="0" applyFill="1" applyBorder="1" applyAlignment="1">
      <alignment horizontal="left" wrapText="1"/>
    </xf>
    <xf numFmtId="0" fontId="0" fillId="0" borderId="4" xfId="0" quotePrefix="1" applyFill="1" applyBorder="1" applyAlignment="1">
      <alignment horizontal="right"/>
    </xf>
    <xf numFmtId="0" fontId="0" fillId="0" borderId="12" xfId="0" applyFill="1" applyBorder="1"/>
    <xf numFmtId="0" fontId="0" fillId="0" borderId="5" xfId="0" applyFill="1" applyBorder="1"/>
    <xf numFmtId="0" fontId="0" fillId="0" borderId="8" xfId="0" applyFill="1" applyBorder="1"/>
    <xf numFmtId="0" fontId="0" fillId="0" borderId="11" xfId="0" applyFill="1" applyBorder="1"/>
    <xf numFmtId="0" fontId="0" fillId="0" borderId="9" xfId="0" applyFill="1" applyBorder="1"/>
    <xf numFmtId="0" fontId="4" fillId="0" borderId="2" xfId="0" quotePrefix="1" applyFont="1" applyFill="1" applyBorder="1" applyAlignment="1">
      <alignment horizontal="left"/>
    </xf>
    <xf numFmtId="0" fontId="0" fillId="0" borderId="10" xfId="0" applyFill="1" applyBorder="1" applyAlignment="1">
      <alignment horizontal="left"/>
    </xf>
    <xf numFmtId="0" fontId="0" fillId="0" borderId="3" xfId="0" applyFill="1" applyBorder="1" applyAlignment="1">
      <alignment horizontal="left"/>
    </xf>
    <xf numFmtId="0" fontId="16" fillId="0" borderId="11" xfId="0" quotePrefix="1" applyFont="1" applyBorder="1" applyAlignment="1">
      <alignment horizontal="center"/>
    </xf>
    <xf numFmtId="0" fontId="0" fillId="0" borderId="0" xfId="0" applyAlignment="1">
      <alignment wrapText="1"/>
    </xf>
    <xf numFmtId="0" fontId="0" fillId="0" borderId="29" xfId="0" applyBorder="1"/>
    <xf numFmtId="0" fontId="0" fillId="0" borderId="38" xfId="0" applyBorder="1"/>
    <xf numFmtId="0" fontId="5" fillId="0" borderId="13" xfId="0" applyFont="1" applyBorder="1" applyAlignment="1">
      <alignment horizontal="center" wrapText="1"/>
    </xf>
    <xf numFmtId="0" fontId="0" fillId="0" borderId="23" xfId="0" applyBorder="1" applyAlignment="1">
      <alignment horizontal="center" wrapText="1"/>
    </xf>
    <xf numFmtId="0" fontId="0" fillId="0" borderId="60" xfId="0" applyBorder="1"/>
    <xf numFmtId="0" fontId="0" fillId="0" borderId="24" xfId="0" applyBorder="1"/>
    <xf numFmtId="0" fontId="0" fillId="0" borderId="39" xfId="0" applyBorder="1"/>
    <xf numFmtId="0" fontId="0" fillId="0" borderId="56" xfId="0" applyBorder="1"/>
    <xf numFmtId="0" fontId="5" fillId="0" borderId="30" xfId="0" applyFont="1" applyBorder="1" applyAlignment="1">
      <alignment horizontal="right"/>
    </xf>
    <xf numFmtId="0" fontId="5" fillId="0" borderId="55" xfId="0" applyFont="1" applyBorder="1" applyAlignment="1">
      <alignment horizontal="center" wrapText="1"/>
    </xf>
    <xf numFmtId="0" fontId="0" fillId="0" borderId="60" xfId="0" quotePrefix="1" applyBorder="1" applyAlignment="1">
      <alignment horizontal="center" wrapText="1"/>
    </xf>
    <xf numFmtId="0" fontId="0" fillId="0" borderId="24" xfId="0" applyBorder="1" applyAlignment="1">
      <alignment horizontal="center" wrapText="1"/>
    </xf>
    <xf numFmtId="0" fontId="0" fillId="0" borderId="2" xfId="0" applyBorder="1" applyAlignment="1">
      <alignment wrapText="1"/>
    </xf>
    <xf numFmtId="0" fontId="0" fillId="0" borderId="3" xfId="0" applyBorder="1" applyAlignment="1">
      <alignment wrapText="1"/>
    </xf>
    <xf numFmtId="164" fontId="0" fillId="0" borderId="29" xfId="0" applyNumberFormat="1" applyBorder="1"/>
    <xf numFmtId="0" fontId="0" fillId="0" borderId="30" xfId="0" applyBorder="1"/>
    <xf numFmtId="0" fontId="0" fillId="0" borderId="10" xfId="0" applyBorder="1" applyAlignment="1">
      <alignment horizontal="left"/>
    </xf>
    <xf numFmtId="0" fontId="0" fillId="0" borderId="4" xfId="0" quotePrefix="1" applyBorder="1" applyAlignment="1">
      <alignment horizontal="left"/>
    </xf>
    <xf numFmtId="0" fontId="0" fillId="0" borderId="12" xfId="0" applyBorder="1" applyAlignment="1">
      <alignment horizontal="left"/>
    </xf>
    <xf numFmtId="0" fontId="0" fillId="0" borderId="5" xfId="0" applyBorder="1" applyAlignment="1">
      <alignment horizontal="left"/>
    </xf>
    <xf numFmtId="0" fontId="4" fillId="0" borderId="3" xfId="0" quotePrefix="1" applyFont="1" applyBorder="1" applyAlignment="1">
      <alignment horizontal="left" wrapText="1"/>
    </xf>
    <xf numFmtId="0" fontId="0" fillId="0" borderId="10" xfId="0" applyBorder="1" applyAlignment="1">
      <alignment horizontal="left" wrapText="1"/>
    </xf>
    <xf numFmtId="0" fontId="4" fillId="0" borderId="2" xfId="0" quotePrefix="1" applyFont="1" applyBorder="1" applyAlignment="1">
      <alignment horizontal="left"/>
    </xf>
    <xf numFmtId="0" fontId="4" fillId="0" borderId="10" xfId="0" applyFont="1" applyBorder="1" applyAlignment="1">
      <alignment horizontal="left"/>
    </xf>
    <xf numFmtId="0" fontId="4" fillId="0" borderId="3" xfId="0" applyFont="1" applyBorder="1" applyAlignment="1">
      <alignment horizontal="left"/>
    </xf>
    <xf numFmtId="0" fontId="4" fillId="0" borderId="3" xfId="0" quotePrefix="1" applyFont="1" applyBorder="1" applyAlignment="1">
      <alignment horizontal="left"/>
    </xf>
    <xf numFmtId="14" fontId="4" fillId="0" borderId="2" xfId="0" quotePrefix="1" applyNumberFormat="1" applyFont="1" applyBorder="1" applyAlignment="1">
      <alignment horizontal="left"/>
    </xf>
    <xf numFmtId="0" fontId="4" fillId="0" borderId="4" xfId="0" quotePrefix="1"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8"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5" fillId="0" borderId="2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522194</xdr:colOff>
      <xdr:row>55</xdr:row>
      <xdr:rowOff>169211</xdr:rowOff>
    </xdr:from>
    <xdr:ext cx="1442434" cy="445606"/>
    <xdr:pic>
      <xdr:nvPicPr>
        <xdr:cNvPr id="2" name="Picture 1">
          <a:extLst>
            <a:ext uri="{FF2B5EF4-FFF2-40B4-BE49-F238E27FC236}">
              <a16:creationId xmlns:a16="http://schemas.microsoft.com/office/drawing/2014/main" id="{A5BB54F9-A9B2-49BC-97E9-93CFEDB89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1794" y="11408711"/>
          <a:ext cx="1442434" cy="4456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704851</xdr:colOff>
      <xdr:row>26</xdr:row>
      <xdr:rowOff>123825</xdr:rowOff>
    </xdr:from>
    <xdr:ext cx="1879936" cy="590550"/>
    <xdr:pic>
      <xdr:nvPicPr>
        <xdr:cNvPr id="2" name="Picture 1">
          <a:extLst>
            <a:ext uri="{FF2B5EF4-FFF2-40B4-BE49-F238E27FC236}">
              <a16:creationId xmlns:a16="http://schemas.microsoft.com/office/drawing/2014/main" id="{A6336C54-EE9B-4C85-9191-61967DB1E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1" y="5076825"/>
          <a:ext cx="1879936" cy="5905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1322294</xdr:colOff>
      <xdr:row>56</xdr:row>
      <xdr:rowOff>302561</xdr:rowOff>
    </xdr:from>
    <xdr:ext cx="1442757" cy="464011"/>
    <xdr:pic>
      <xdr:nvPicPr>
        <xdr:cNvPr id="2" name="Picture 1">
          <a:extLst>
            <a:ext uri="{FF2B5EF4-FFF2-40B4-BE49-F238E27FC236}">
              <a16:creationId xmlns:a16="http://schemas.microsoft.com/office/drawing/2014/main" id="{46962098-F2BD-4826-A69F-9D43D10469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7519" y="11427761"/>
          <a:ext cx="1442757" cy="46401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A2A5-18C5-4DFC-A5AB-2CA531B1D3AB}">
  <sheetPr>
    <pageSetUpPr fitToPage="1"/>
  </sheetPr>
  <dimension ref="A1:R77"/>
  <sheetViews>
    <sheetView zoomScaleNormal="100" zoomScaleSheetLayoutView="100" workbookViewId="0"/>
  </sheetViews>
  <sheetFormatPr defaultColWidth="9.14453125" defaultRowHeight="15" x14ac:dyDescent="0.2"/>
  <cols>
    <col min="1" max="1" width="24.48046875" style="11" customWidth="1"/>
    <col min="2" max="2" width="22.05859375" style="11" customWidth="1"/>
    <col min="3" max="3" width="20.58203125" style="11" customWidth="1"/>
    <col min="4" max="4" width="13.1796875" style="11" customWidth="1"/>
    <col min="5" max="5" width="12.10546875" style="11" customWidth="1"/>
    <col min="6" max="6" width="16.0078125" style="11" customWidth="1"/>
    <col min="7" max="7" width="18.5625" style="11" customWidth="1"/>
    <col min="8" max="8" width="17.75390625" style="11" customWidth="1"/>
    <col min="9" max="9" width="16.94921875" style="11" customWidth="1"/>
    <col min="10" max="10" width="17.62109375" style="11" customWidth="1"/>
    <col min="11" max="11" width="9.14453125" style="11"/>
    <col min="12" max="12" width="11.1640625" style="11" customWidth="1"/>
    <col min="13" max="13" width="9.14453125" style="6"/>
    <col min="14" max="14" width="9.14453125" style="6" hidden="1" customWidth="1"/>
    <col min="15" max="17" width="9.14453125" style="6" customWidth="1"/>
    <col min="18" max="18" width="9.14453125" style="6" hidden="1" customWidth="1"/>
    <col min="19" max="16384" width="9.14453125" style="6"/>
  </cols>
  <sheetData>
    <row r="1" spans="1:18" ht="18.75" x14ac:dyDescent="0.25">
      <c r="A1" s="28" t="s">
        <v>71</v>
      </c>
      <c r="B1" s="29"/>
      <c r="C1" s="29"/>
      <c r="H1" s="30" t="s">
        <v>54</v>
      </c>
      <c r="I1" s="31"/>
      <c r="J1" s="315" t="s">
        <v>108</v>
      </c>
    </row>
    <row r="2" spans="1:18" x14ac:dyDescent="0.2">
      <c r="H2" s="32" t="s">
        <v>55</v>
      </c>
      <c r="I2" s="31"/>
      <c r="J2" s="316"/>
    </row>
    <row r="3" spans="1:18" ht="21" x14ac:dyDescent="0.3">
      <c r="A3" s="320" t="s">
        <v>0</v>
      </c>
      <c r="B3" s="320"/>
      <c r="C3" s="320"/>
      <c r="D3" s="320"/>
      <c r="E3" s="320"/>
      <c r="F3" s="320"/>
      <c r="G3" s="320"/>
      <c r="H3" s="320"/>
      <c r="I3" s="320"/>
    </row>
    <row r="4" spans="1:18" ht="17.45" customHeight="1" x14ac:dyDescent="0.3">
      <c r="A4" s="320" t="s">
        <v>179</v>
      </c>
      <c r="B4" s="320"/>
      <c r="C4" s="320"/>
      <c r="D4" s="320"/>
      <c r="E4" s="320"/>
      <c r="F4" s="320"/>
      <c r="G4" s="320"/>
      <c r="H4" s="320"/>
      <c r="I4" s="320"/>
      <c r="J4" s="226"/>
    </row>
    <row r="5" spans="1:18" ht="19.5" customHeight="1" x14ac:dyDescent="0.3">
      <c r="A5" s="320" t="s">
        <v>143</v>
      </c>
      <c r="B5" s="321"/>
      <c r="C5" s="321"/>
      <c r="D5" s="321"/>
      <c r="E5" s="321"/>
      <c r="F5" s="321"/>
      <c r="G5" s="321"/>
      <c r="H5" s="223"/>
      <c r="I5" s="110" t="s">
        <v>162</v>
      </c>
      <c r="J5" s="35" t="s">
        <v>110</v>
      </c>
    </row>
    <row r="6" spans="1:18" ht="17.45" customHeight="1" x14ac:dyDescent="0.25">
      <c r="A6" s="33"/>
      <c r="B6" s="226"/>
      <c r="C6" s="226"/>
      <c r="D6" s="226"/>
      <c r="E6" s="226"/>
      <c r="F6" s="226"/>
      <c r="G6" s="34"/>
      <c r="H6" s="226"/>
      <c r="I6" s="110" t="s">
        <v>20</v>
      </c>
      <c r="J6" s="35" t="s">
        <v>110</v>
      </c>
    </row>
    <row r="7" spans="1:18" ht="17.45" customHeight="1" x14ac:dyDescent="0.25">
      <c r="A7" s="33"/>
      <c r="B7" s="33"/>
      <c r="C7" s="33"/>
      <c r="D7" s="226"/>
      <c r="E7" s="36"/>
      <c r="F7" s="226"/>
      <c r="G7" s="34"/>
      <c r="H7" s="226"/>
      <c r="I7" s="110" t="s">
        <v>24</v>
      </c>
      <c r="J7" s="35" t="s">
        <v>110</v>
      </c>
    </row>
    <row r="8" spans="1:18" x14ac:dyDescent="0.2">
      <c r="A8" s="15" t="s">
        <v>9</v>
      </c>
      <c r="B8" s="29"/>
      <c r="C8" s="29"/>
      <c r="D8" s="29"/>
      <c r="E8" s="226"/>
      <c r="F8" s="226"/>
      <c r="G8" s="226"/>
      <c r="H8" s="226"/>
      <c r="I8" s="226"/>
      <c r="J8" s="226"/>
    </row>
    <row r="9" spans="1:18" x14ac:dyDescent="0.2">
      <c r="A9" s="235" t="s">
        <v>1</v>
      </c>
      <c r="B9" s="20"/>
      <c r="C9" s="317" t="s">
        <v>110</v>
      </c>
      <c r="D9" s="324"/>
      <c r="E9" s="319"/>
      <c r="F9" s="235" t="s">
        <v>3</v>
      </c>
      <c r="G9" s="241"/>
      <c r="H9" s="317" t="s">
        <v>110</v>
      </c>
      <c r="I9" s="318"/>
      <c r="J9" s="319"/>
    </row>
    <row r="10" spans="1:18" ht="31.9" customHeight="1" x14ac:dyDescent="0.2">
      <c r="A10" s="37" t="s">
        <v>2</v>
      </c>
      <c r="B10" s="38"/>
      <c r="C10" s="317" t="s">
        <v>110</v>
      </c>
      <c r="D10" s="324"/>
      <c r="E10" s="319"/>
      <c r="F10" s="39" t="s">
        <v>4</v>
      </c>
      <c r="G10" s="40"/>
      <c r="H10" s="317" t="s">
        <v>110</v>
      </c>
      <c r="I10" s="318"/>
      <c r="J10" s="319"/>
      <c r="R10" s="6" t="s">
        <v>51</v>
      </c>
    </row>
    <row r="11" spans="1:18" ht="46.15" customHeight="1" x14ac:dyDescent="0.2">
      <c r="A11" s="322" t="s">
        <v>5</v>
      </c>
      <c r="B11" s="323"/>
      <c r="C11" s="325" t="s">
        <v>110</v>
      </c>
      <c r="D11" s="326"/>
      <c r="E11" s="319"/>
      <c r="F11" s="322" t="s">
        <v>6</v>
      </c>
      <c r="G11" s="323"/>
      <c r="H11" s="325" t="s">
        <v>110</v>
      </c>
      <c r="I11" s="318"/>
      <c r="J11" s="319"/>
      <c r="R11" s="6" t="s">
        <v>52</v>
      </c>
    </row>
    <row r="12" spans="1:18" x14ac:dyDescent="0.2">
      <c r="A12" s="235" t="s">
        <v>19</v>
      </c>
      <c r="B12" s="20"/>
      <c r="C12" s="317" t="s">
        <v>110</v>
      </c>
      <c r="D12" s="324"/>
      <c r="E12" s="319"/>
      <c r="F12" s="226"/>
      <c r="G12" s="226"/>
      <c r="H12" s="41"/>
      <c r="I12" s="41"/>
      <c r="J12" s="41"/>
      <c r="N12" s="14" t="s">
        <v>51</v>
      </c>
    </row>
    <row r="13" spans="1:18" ht="18.75" customHeight="1" x14ac:dyDescent="0.2">
      <c r="A13" s="42" t="s">
        <v>11</v>
      </c>
      <c r="B13" s="43"/>
      <c r="C13" s="317" t="s">
        <v>110</v>
      </c>
      <c r="D13" s="324"/>
      <c r="E13" s="319"/>
      <c r="F13" s="15" t="s">
        <v>30</v>
      </c>
      <c r="G13" s="29"/>
      <c r="H13" s="29"/>
      <c r="I13" s="29"/>
      <c r="J13" s="226"/>
      <c r="N13" s="14" t="s">
        <v>52</v>
      </c>
    </row>
    <row r="14" spans="1:18" ht="17.25" customHeight="1" x14ac:dyDescent="0.2">
      <c r="A14" s="226"/>
      <c r="B14" s="226"/>
      <c r="C14" s="226"/>
      <c r="D14" s="226"/>
      <c r="E14" s="226"/>
      <c r="F14" s="235" t="s">
        <v>67</v>
      </c>
      <c r="G14" s="241"/>
      <c r="H14" s="317" t="s">
        <v>110</v>
      </c>
      <c r="I14" s="318"/>
      <c r="J14" s="319"/>
      <c r="N14" s="9"/>
    </row>
    <row r="15" spans="1:18" x14ac:dyDescent="0.2">
      <c r="A15" s="15" t="s">
        <v>8</v>
      </c>
      <c r="B15" s="29"/>
      <c r="C15" s="29"/>
      <c r="D15" s="29"/>
      <c r="E15" s="226"/>
      <c r="F15" s="235" t="s">
        <v>12</v>
      </c>
      <c r="G15" s="241"/>
      <c r="H15" s="317" t="s">
        <v>110</v>
      </c>
      <c r="I15" s="318"/>
      <c r="J15" s="319"/>
    </row>
    <row r="16" spans="1:18" x14ac:dyDescent="0.2">
      <c r="A16" s="235" t="s">
        <v>53</v>
      </c>
      <c r="B16" s="44"/>
      <c r="C16" s="236" t="s">
        <v>68</v>
      </c>
      <c r="D16" s="236"/>
      <c r="E16" s="228"/>
      <c r="F16" s="235" t="s">
        <v>21</v>
      </c>
      <c r="G16" s="241"/>
      <c r="H16" s="317" t="s">
        <v>110</v>
      </c>
      <c r="I16" s="318"/>
      <c r="J16" s="319"/>
    </row>
    <row r="17" spans="1:17" x14ac:dyDescent="0.2">
      <c r="A17" s="235" t="s">
        <v>160</v>
      </c>
      <c r="B17" s="20"/>
      <c r="C17" s="303" t="s">
        <v>110</v>
      </c>
      <c r="D17" s="291"/>
      <c r="E17" s="304"/>
      <c r="F17" s="235" t="s">
        <v>69</v>
      </c>
      <c r="G17" s="241"/>
      <c r="H17" s="317" t="s">
        <v>110</v>
      </c>
      <c r="I17" s="318"/>
      <c r="J17" s="319"/>
    </row>
    <row r="18" spans="1:17" x14ac:dyDescent="0.2">
      <c r="A18" s="19" t="s">
        <v>10</v>
      </c>
      <c r="B18" s="20"/>
      <c r="C18" s="303" t="s">
        <v>110</v>
      </c>
      <c r="D18" s="291"/>
      <c r="E18" s="304"/>
      <c r="F18" s="305" t="s">
        <v>13</v>
      </c>
      <c r="G18" s="306"/>
      <c r="H18" s="309" t="s">
        <v>110</v>
      </c>
      <c r="I18" s="310"/>
      <c r="J18" s="311"/>
    </row>
    <row r="19" spans="1:17" x14ac:dyDescent="0.2">
      <c r="A19" s="42" t="s">
        <v>7</v>
      </c>
      <c r="B19" s="43"/>
      <c r="C19" s="303" t="s">
        <v>110</v>
      </c>
      <c r="D19" s="291"/>
      <c r="E19" s="304"/>
      <c r="F19" s="307"/>
      <c r="G19" s="308"/>
      <c r="H19" s="312"/>
      <c r="I19" s="313"/>
      <c r="J19" s="314"/>
    </row>
    <row r="20" spans="1:17" s="204" customFormat="1" x14ac:dyDescent="0.2">
      <c r="A20" s="47"/>
      <c r="B20" s="48"/>
      <c r="C20" s="82"/>
      <c r="D20" s="82"/>
      <c r="E20" s="100"/>
      <c r="F20" s="17"/>
      <c r="G20" s="17"/>
      <c r="H20" s="207"/>
      <c r="I20" s="207"/>
      <c r="J20" s="207"/>
      <c r="K20" s="203"/>
      <c r="L20" s="203"/>
    </row>
    <row r="21" spans="1:17" s="204" customFormat="1" x14ac:dyDescent="0.2">
      <c r="A21" s="15" t="s">
        <v>72</v>
      </c>
      <c r="B21" s="16"/>
      <c r="C21" s="203"/>
      <c r="D21" s="203"/>
      <c r="E21" s="203"/>
      <c r="F21" s="203"/>
      <c r="G21" s="17"/>
      <c r="H21" s="18"/>
      <c r="I21" s="18"/>
      <c r="J21" s="18"/>
      <c r="K21" s="203"/>
      <c r="L21" s="203"/>
      <c r="M21" s="203"/>
      <c r="N21" s="203"/>
      <c r="O21" s="203"/>
      <c r="P21" s="203"/>
      <c r="Q21" s="203"/>
    </row>
    <row r="22" spans="1:17" s="204" customFormat="1" x14ac:dyDescent="0.2">
      <c r="A22" s="205" t="s">
        <v>73</v>
      </c>
      <c r="B22" s="208"/>
      <c r="D22" s="205" t="s">
        <v>74</v>
      </c>
      <c r="E22" s="206"/>
      <c r="F22" s="208"/>
      <c r="G22" s="17"/>
      <c r="H22" s="205" t="s">
        <v>77</v>
      </c>
      <c r="I22" s="20"/>
      <c r="J22" s="209"/>
      <c r="K22" s="203"/>
      <c r="L22" s="203"/>
      <c r="M22" s="203"/>
      <c r="N22" s="203"/>
      <c r="O22" s="203"/>
      <c r="P22" s="203"/>
      <c r="Q22" s="203"/>
    </row>
    <row r="23" spans="1:17" s="204" customFormat="1" x14ac:dyDescent="0.2">
      <c r="A23" s="205" t="s">
        <v>75</v>
      </c>
      <c r="B23" s="208"/>
      <c r="D23" s="205" t="s">
        <v>76</v>
      </c>
      <c r="E23" s="206"/>
      <c r="F23" s="208"/>
      <c r="G23" s="17"/>
      <c r="H23" s="18"/>
      <c r="I23" s="18"/>
      <c r="J23" s="18"/>
      <c r="K23" s="203"/>
      <c r="L23" s="203"/>
      <c r="M23" s="203"/>
      <c r="N23" s="203"/>
      <c r="O23" s="203"/>
      <c r="P23" s="203"/>
      <c r="Q23" s="203"/>
    </row>
    <row r="24" spans="1:17" x14ac:dyDescent="0.2">
      <c r="A24" s="47"/>
      <c r="B24" s="48"/>
      <c r="C24" s="49"/>
      <c r="D24" s="49"/>
      <c r="E24" s="18"/>
      <c r="F24" s="18"/>
      <c r="G24" s="18"/>
      <c r="H24" s="18"/>
      <c r="I24" s="18"/>
    </row>
    <row r="25" spans="1:17" ht="15.75" thickBot="1" x14ac:dyDescent="0.25">
      <c r="A25" s="3" t="s">
        <v>27</v>
      </c>
      <c r="B25" s="2"/>
      <c r="C25" s="2"/>
    </row>
    <row r="26" spans="1:17" ht="45.75" thickBot="1" x14ac:dyDescent="0.25">
      <c r="A26" s="123" t="s">
        <v>174</v>
      </c>
      <c r="B26" s="50" t="s">
        <v>34</v>
      </c>
      <c r="C26" s="50" t="s">
        <v>66</v>
      </c>
      <c r="D26" s="50" t="s">
        <v>65</v>
      </c>
      <c r="E26" s="50" t="s">
        <v>79</v>
      </c>
      <c r="F26" s="12" t="s">
        <v>100</v>
      </c>
      <c r="G26" s="12" t="s">
        <v>101</v>
      </c>
      <c r="H26" s="51" t="s">
        <v>41</v>
      </c>
      <c r="I26" s="50" t="s">
        <v>97</v>
      </c>
      <c r="J26" s="52" t="s">
        <v>102</v>
      </c>
      <c r="K26" s="7"/>
      <c r="L26" s="7"/>
      <c r="M26" s="7"/>
      <c r="N26" s="5"/>
      <c r="O26" s="5"/>
    </row>
    <row r="27" spans="1:17" ht="15.75" thickTop="1" x14ac:dyDescent="0.2">
      <c r="A27" s="53"/>
      <c r="B27" s="54"/>
      <c r="C27" s="55"/>
      <c r="D27" s="55"/>
      <c r="E27" s="56">
        <f>D27-F27</f>
        <v>0</v>
      </c>
      <c r="F27" s="55">
        <f>G27+J27</f>
        <v>0</v>
      </c>
      <c r="G27" s="57"/>
      <c r="H27" s="55"/>
      <c r="I27" s="58"/>
      <c r="J27" s="59"/>
      <c r="K27" s="8"/>
      <c r="L27" s="8"/>
      <c r="M27" s="8"/>
      <c r="N27" s="5"/>
      <c r="O27" s="5"/>
    </row>
    <row r="28" spans="1:17" x14ac:dyDescent="0.2">
      <c r="A28" s="53"/>
      <c r="B28" s="54"/>
      <c r="C28" s="55"/>
      <c r="D28" s="55"/>
      <c r="E28" s="56">
        <f t="shared" ref="E28:E41" si="0">D28-F28</f>
        <v>0</v>
      </c>
      <c r="F28" s="55">
        <f t="shared" ref="F28:F41" si="1">G28+J28</f>
        <v>0</v>
      </c>
      <c r="G28" s="57"/>
      <c r="H28" s="55"/>
      <c r="I28" s="55"/>
      <c r="J28" s="59"/>
      <c r="M28" s="5"/>
      <c r="N28" s="5"/>
      <c r="O28" s="5"/>
    </row>
    <row r="29" spans="1:17" x14ac:dyDescent="0.2">
      <c r="A29" s="53"/>
      <c r="B29" s="54"/>
      <c r="C29" s="55"/>
      <c r="D29" s="55"/>
      <c r="E29" s="56">
        <f t="shared" si="0"/>
        <v>0</v>
      </c>
      <c r="F29" s="55">
        <f t="shared" si="1"/>
        <v>0</v>
      </c>
      <c r="G29" s="57"/>
      <c r="H29" s="55"/>
      <c r="I29" s="55"/>
      <c r="J29" s="59"/>
      <c r="M29" s="5"/>
      <c r="N29" s="5"/>
      <c r="O29" s="5"/>
    </row>
    <row r="30" spans="1:17" x14ac:dyDescent="0.2">
      <c r="A30" s="53"/>
      <c r="B30" s="54"/>
      <c r="C30" s="55"/>
      <c r="D30" s="55"/>
      <c r="E30" s="56">
        <f t="shared" si="0"/>
        <v>0</v>
      </c>
      <c r="F30" s="55">
        <f t="shared" si="1"/>
        <v>0</v>
      </c>
      <c r="G30" s="57"/>
      <c r="H30" s="55"/>
      <c r="I30" s="55"/>
      <c r="J30" s="59"/>
      <c r="M30" s="5"/>
      <c r="N30" s="5"/>
      <c r="O30" s="5"/>
    </row>
    <row r="31" spans="1:17" x14ac:dyDescent="0.2">
      <c r="A31" s="53"/>
      <c r="B31" s="54"/>
      <c r="C31" s="55"/>
      <c r="D31" s="55"/>
      <c r="E31" s="56">
        <f t="shared" si="0"/>
        <v>0</v>
      </c>
      <c r="F31" s="55">
        <f t="shared" si="1"/>
        <v>0</v>
      </c>
      <c r="G31" s="57"/>
      <c r="H31" s="55"/>
      <c r="I31" s="55"/>
      <c r="J31" s="59"/>
      <c r="M31" s="5"/>
      <c r="N31" s="5"/>
      <c r="O31" s="5"/>
    </row>
    <row r="32" spans="1:17" x14ac:dyDescent="0.2">
      <c r="A32" s="53"/>
      <c r="B32" s="54"/>
      <c r="C32" s="55"/>
      <c r="D32" s="55"/>
      <c r="E32" s="56">
        <f t="shared" si="0"/>
        <v>0</v>
      </c>
      <c r="F32" s="55">
        <f t="shared" si="1"/>
        <v>0</v>
      </c>
      <c r="G32" s="57"/>
      <c r="H32" s="55"/>
      <c r="I32" s="55"/>
      <c r="J32" s="59"/>
      <c r="M32" s="5"/>
      <c r="N32" s="5"/>
      <c r="O32" s="5"/>
    </row>
    <row r="33" spans="1:15" x14ac:dyDescent="0.2">
      <c r="A33" s="53"/>
      <c r="B33" s="54"/>
      <c r="C33" s="55"/>
      <c r="D33" s="55"/>
      <c r="E33" s="56">
        <f t="shared" si="0"/>
        <v>0</v>
      </c>
      <c r="F33" s="55">
        <f t="shared" si="1"/>
        <v>0</v>
      </c>
      <c r="G33" s="57"/>
      <c r="H33" s="55"/>
      <c r="I33" s="55"/>
      <c r="J33" s="59"/>
      <c r="M33" s="5"/>
      <c r="N33" s="5"/>
      <c r="O33" s="5"/>
    </row>
    <row r="34" spans="1:15" x14ac:dyDescent="0.2">
      <c r="A34" s="53"/>
      <c r="B34" s="54"/>
      <c r="C34" s="55"/>
      <c r="D34" s="55"/>
      <c r="E34" s="56">
        <f t="shared" si="0"/>
        <v>0</v>
      </c>
      <c r="F34" s="55">
        <f t="shared" si="1"/>
        <v>0</v>
      </c>
      <c r="G34" s="57"/>
      <c r="H34" s="55"/>
      <c r="I34" s="55"/>
      <c r="J34" s="59"/>
      <c r="M34" s="5"/>
      <c r="N34" s="5"/>
      <c r="O34" s="5"/>
    </row>
    <row r="35" spans="1:15" x14ac:dyDescent="0.2">
      <c r="A35" s="53"/>
      <c r="B35" s="54"/>
      <c r="C35" s="55"/>
      <c r="D35" s="55"/>
      <c r="E35" s="56">
        <f t="shared" si="0"/>
        <v>0</v>
      </c>
      <c r="F35" s="55">
        <f t="shared" si="1"/>
        <v>0</v>
      </c>
      <c r="G35" s="57"/>
      <c r="H35" s="55"/>
      <c r="I35" s="55"/>
      <c r="J35" s="59"/>
      <c r="M35" s="5"/>
      <c r="N35" s="5"/>
      <c r="O35" s="5"/>
    </row>
    <row r="36" spans="1:15" x14ac:dyDescent="0.2">
      <c r="A36" s="53"/>
      <c r="B36" s="54"/>
      <c r="C36" s="55"/>
      <c r="D36" s="55"/>
      <c r="E36" s="56">
        <f t="shared" si="0"/>
        <v>0</v>
      </c>
      <c r="F36" s="55">
        <f t="shared" si="1"/>
        <v>0</v>
      </c>
      <c r="G36" s="57"/>
      <c r="H36" s="55"/>
      <c r="I36" s="55"/>
      <c r="J36" s="59"/>
      <c r="M36" s="5"/>
      <c r="N36" s="5"/>
      <c r="O36" s="5"/>
    </row>
    <row r="37" spans="1:15" x14ac:dyDescent="0.2">
      <c r="A37" s="53"/>
      <c r="B37" s="54"/>
      <c r="C37" s="55"/>
      <c r="D37" s="55"/>
      <c r="E37" s="56">
        <f t="shared" si="0"/>
        <v>0</v>
      </c>
      <c r="F37" s="55">
        <f t="shared" si="1"/>
        <v>0</v>
      </c>
      <c r="G37" s="57"/>
      <c r="H37" s="55"/>
      <c r="I37" s="55"/>
      <c r="J37" s="59"/>
    </row>
    <row r="38" spans="1:15" x14ac:dyDescent="0.2">
      <c r="A38" s="53"/>
      <c r="B38" s="54"/>
      <c r="C38" s="55"/>
      <c r="D38" s="55"/>
      <c r="E38" s="56">
        <f t="shared" si="0"/>
        <v>0</v>
      </c>
      <c r="F38" s="55">
        <f t="shared" si="1"/>
        <v>0</v>
      </c>
      <c r="G38" s="57"/>
      <c r="H38" s="55"/>
      <c r="I38" s="55"/>
      <c r="J38" s="59"/>
    </row>
    <row r="39" spans="1:15" x14ac:dyDescent="0.2">
      <c r="A39" s="53"/>
      <c r="B39" s="54"/>
      <c r="C39" s="55"/>
      <c r="D39" s="55"/>
      <c r="E39" s="56">
        <f t="shared" si="0"/>
        <v>0</v>
      </c>
      <c r="F39" s="55">
        <f t="shared" si="1"/>
        <v>0</v>
      </c>
      <c r="G39" s="57"/>
      <c r="H39" s="55"/>
      <c r="I39" s="55"/>
      <c r="J39" s="59"/>
    </row>
    <row r="40" spans="1:15" x14ac:dyDescent="0.2">
      <c r="A40" s="60"/>
      <c r="B40" s="61"/>
      <c r="C40" s="62"/>
      <c r="D40" s="62"/>
      <c r="E40" s="56">
        <f t="shared" si="0"/>
        <v>0</v>
      </c>
      <c r="F40" s="55">
        <f t="shared" si="1"/>
        <v>0</v>
      </c>
      <c r="G40" s="63"/>
      <c r="H40" s="62"/>
      <c r="I40" s="62"/>
      <c r="J40" s="59"/>
    </row>
    <row r="41" spans="1:15" ht="15.75" thickBot="1" x14ac:dyDescent="0.25">
      <c r="A41" s="64"/>
      <c r="B41" s="65"/>
      <c r="C41" s="66"/>
      <c r="D41" s="66"/>
      <c r="E41" s="56">
        <f t="shared" si="0"/>
        <v>0</v>
      </c>
      <c r="F41" s="55">
        <f t="shared" si="1"/>
        <v>0</v>
      </c>
      <c r="G41" s="67"/>
      <c r="H41" s="68"/>
      <c r="I41" s="68"/>
      <c r="J41" s="59"/>
    </row>
    <row r="42" spans="1:15" ht="15.75" thickBot="1" x14ac:dyDescent="0.25">
      <c r="A42" s="69"/>
      <c r="B42" s="70" t="s">
        <v>105</v>
      </c>
      <c r="C42" s="25"/>
      <c r="D42" s="25">
        <f>SUM(D27:D41)</f>
        <v>0</v>
      </c>
      <c r="E42" s="25">
        <f>SUM(E27:E41)</f>
        <v>0</v>
      </c>
      <c r="F42" s="25">
        <f>SUM(F27:F41)</f>
        <v>0</v>
      </c>
      <c r="G42" s="25">
        <f>SUM(G27:G41)</f>
        <v>0</v>
      </c>
      <c r="H42" s="25"/>
      <c r="I42" s="25">
        <f>SUM(I27:I41)</f>
        <v>0</v>
      </c>
      <c r="J42" s="25">
        <f>SUM(J27:J41)</f>
        <v>0</v>
      </c>
    </row>
    <row r="43" spans="1:15" ht="7.9" customHeight="1" thickBot="1" x14ac:dyDescent="0.25">
      <c r="E43" s="18"/>
      <c r="F43" s="18"/>
      <c r="G43" s="18"/>
      <c r="H43" s="18"/>
      <c r="I43" s="18"/>
      <c r="J43" s="18"/>
    </row>
    <row r="44" spans="1:15" s="1" customFormat="1" ht="15.75" thickBot="1" x14ac:dyDescent="0.25">
      <c r="A44" s="18"/>
      <c r="B44" s="18"/>
      <c r="C44" s="18"/>
      <c r="D44" s="71"/>
      <c r="E44" s="71"/>
      <c r="F44" s="18"/>
      <c r="G44" s="18"/>
      <c r="H44" s="18"/>
      <c r="I44" s="26" t="s">
        <v>26</v>
      </c>
      <c r="J44" s="27">
        <f>J42</f>
        <v>0</v>
      </c>
      <c r="K44" s="18"/>
      <c r="L44" s="18"/>
    </row>
    <row r="45" spans="1:15" s="1" customFormat="1" ht="17.45" customHeight="1" x14ac:dyDescent="0.2">
      <c r="A45" s="15"/>
      <c r="B45" s="11"/>
      <c r="C45" s="11"/>
      <c r="D45" s="11"/>
      <c r="E45" s="72"/>
      <c r="F45" s="72"/>
      <c r="G45" s="15"/>
      <c r="H45" s="226"/>
      <c r="I45" s="11"/>
      <c r="J45" s="11"/>
      <c r="K45" s="18"/>
      <c r="L45" s="18"/>
    </row>
    <row r="46" spans="1:15" s="267" customFormat="1" ht="34.5" customHeight="1" thickBot="1" x14ac:dyDescent="0.25">
      <c r="A46" s="112" t="s">
        <v>28</v>
      </c>
      <c r="D46" s="327" t="s">
        <v>183</v>
      </c>
      <c r="E46" s="327"/>
      <c r="F46" s="327"/>
      <c r="H46" s="265" t="s">
        <v>70</v>
      </c>
      <c r="I46" s="160"/>
      <c r="J46" s="161"/>
    </row>
    <row r="47" spans="1:15" s="267" customFormat="1" ht="16.5" customHeight="1" x14ac:dyDescent="0.2">
      <c r="A47" s="153" t="s">
        <v>29</v>
      </c>
      <c r="B47" s="154"/>
      <c r="D47" s="328" t="s">
        <v>61</v>
      </c>
      <c r="E47" s="329"/>
      <c r="F47" s="154"/>
      <c r="H47" s="162" t="s">
        <v>60</v>
      </c>
      <c r="I47" s="330" t="s">
        <v>89</v>
      </c>
      <c r="J47" s="331"/>
    </row>
    <row r="48" spans="1:15" s="267" customFormat="1" ht="15.75" customHeight="1" x14ac:dyDescent="0.2">
      <c r="A48" s="155" t="s">
        <v>57</v>
      </c>
      <c r="B48" s="156"/>
      <c r="D48" s="332" t="s">
        <v>35</v>
      </c>
      <c r="E48" s="333"/>
      <c r="F48" s="156"/>
      <c r="G48" s="159"/>
      <c r="H48" s="339" t="s">
        <v>62</v>
      </c>
      <c r="I48" s="334"/>
      <c r="J48" s="335"/>
    </row>
    <row r="49" spans="1:12" s="267" customFormat="1" ht="15.75" customHeight="1" x14ac:dyDescent="0.2">
      <c r="A49" s="155" t="s">
        <v>58</v>
      </c>
      <c r="B49" s="156">
        <f>J44+B48</f>
        <v>0</v>
      </c>
      <c r="D49" s="332" t="s">
        <v>36</v>
      </c>
      <c r="E49" s="338"/>
      <c r="F49" s="156"/>
      <c r="G49" s="159"/>
      <c r="H49" s="340"/>
      <c r="I49" s="336"/>
      <c r="J49" s="337"/>
    </row>
    <row r="50" spans="1:12" s="267" customFormat="1" ht="15.75" thickBot="1" x14ac:dyDescent="0.25">
      <c r="A50" s="157" t="s">
        <v>59</v>
      </c>
      <c r="B50" s="158" t="e">
        <f>B49/B47</f>
        <v>#DIV/0!</v>
      </c>
      <c r="D50" s="341" t="s">
        <v>29</v>
      </c>
      <c r="E50" s="342"/>
      <c r="F50" s="281">
        <f>SUM(F47:F49)</f>
        <v>0</v>
      </c>
      <c r="G50" s="159"/>
      <c r="H50" s="163" t="s">
        <v>63</v>
      </c>
      <c r="I50" s="343"/>
      <c r="J50" s="344"/>
    </row>
    <row r="51" spans="1:12" s="267" customFormat="1" ht="15.75" thickBot="1" x14ac:dyDescent="0.25">
      <c r="A51" s="271"/>
      <c r="B51" s="272"/>
      <c r="D51" s="273"/>
      <c r="E51" s="274"/>
      <c r="F51" s="270"/>
      <c r="G51" s="159"/>
      <c r="H51" s="164" t="s">
        <v>64</v>
      </c>
      <c r="I51" s="345"/>
      <c r="J51" s="346"/>
    </row>
    <row r="52" spans="1:12" s="1" customFormat="1" ht="15.75" thickBot="1" x14ac:dyDescent="0.25">
      <c r="A52" s="18"/>
      <c r="B52" s="18"/>
      <c r="C52" s="47"/>
      <c r="D52" s="18"/>
      <c r="E52" s="18"/>
      <c r="F52" s="18"/>
      <c r="G52" s="18"/>
      <c r="H52" s="18"/>
      <c r="I52" s="18"/>
      <c r="J52" s="18"/>
      <c r="K52" s="18"/>
      <c r="L52" s="18"/>
    </row>
    <row r="53" spans="1:12" x14ac:dyDescent="0.2">
      <c r="A53" s="73" t="s">
        <v>14</v>
      </c>
      <c r="B53" s="74"/>
      <c r="C53" s="74"/>
      <c r="D53" s="75"/>
      <c r="E53" s="76" t="s">
        <v>109</v>
      </c>
      <c r="F53" s="77"/>
      <c r="G53" s="77"/>
      <c r="H53" s="77"/>
      <c r="I53" s="78"/>
    </row>
    <row r="54" spans="1:12" ht="33" customHeight="1" x14ac:dyDescent="0.2">
      <c r="A54" s="293" t="s">
        <v>22</v>
      </c>
      <c r="B54" s="294"/>
      <c r="C54" s="294"/>
      <c r="D54" s="295"/>
      <c r="E54" s="297" t="s">
        <v>32</v>
      </c>
      <c r="F54" s="294"/>
      <c r="G54" s="296"/>
      <c r="H54" s="296"/>
      <c r="I54" s="79"/>
    </row>
    <row r="55" spans="1:12" s="233" customFormat="1" ht="33" customHeight="1" x14ac:dyDescent="0.2">
      <c r="A55" s="293" t="s">
        <v>16</v>
      </c>
      <c r="B55" s="294"/>
      <c r="C55" s="300"/>
      <c r="D55" s="227"/>
      <c r="E55" s="348" t="s">
        <v>18</v>
      </c>
      <c r="F55" s="300"/>
      <c r="G55" s="350"/>
      <c r="H55" s="351"/>
      <c r="I55" s="79"/>
      <c r="J55" s="226"/>
      <c r="K55" s="226"/>
      <c r="L55" s="226"/>
    </row>
    <row r="56" spans="1:12" ht="22.9" customHeight="1" x14ac:dyDescent="0.2">
      <c r="A56" s="347"/>
      <c r="B56" s="301"/>
      <c r="C56" s="301"/>
      <c r="D56" s="81"/>
      <c r="E56" s="349"/>
      <c r="F56" s="300"/>
      <c r="G56" s="301"/>
      <c r="H56" s="301"/>
      <c r="I56" s="79"/>
    </row>
    <row r="57" spans="1:12" ht="30.6" customHeight="1" x14ac:dyDescent="0.2">
      <c r="A57" s="83" t="s">
        <v>15</v>
      </c>
      <c r="B57" s="291"/>
      <c r="C57" s="292"/>
      <c r="D57" s="81"/>
      <c r="E57" s="4" t="s">
        <v>15</v>
      </c>
      <c r="F57" s="82"/>
      <c r="G57" s="292"/>
      <c r="H57" s="292"/>
      <c r="I57" s="79"/>
    </row>
    <row r="58" spans="1:12" ht="18.600000000000001" customHeight="1" x14ac:dyDescent="0.2">
      <c r="A58" s="80" t="s">
        <v>17</v>
      </c>
      <c r="B58" s="291"/>
      <c r="C58" s="292"/>
      <c r="D58" s="81"/>
      <c r="E58" s="4" t="s">
        <v>17</v>
      </c>
      <c r="F58" s="82"/>
      <c r="G58" s="292"/>
      <c r="H58" s="292"/>
      <c r="I58" s="79"/>
    </row>
    <row r="59" spans="1:12" ht="27" customHeight="1" thickBot="1" x14ac:dyDescent="0.25">
      <c r="A59" s="298" t="s">
        <v>141</v>
      </c>
      <c r="B59" s="299"/>
      <c r="C59" s="214"/>
      <c r="D59" s="211"/>
      <c r="E59" s="85" t="s">
        <v>142</v>
      </c>
      <c r="F59" s="84"/>
      <c r="G59" s="84"/>
      <c r="H59" s="84"/>
      <c r="I59" s="86"/>
    </row>
    <row r="60" spans="1:12" ht="15.75" thickBot="1" x14ac:dyDescent="0.25">
      <c r="A60" s="84"/>
      <c r="B60" s="84"/>
      <c r="C60" s="84"/>
      <c r="D60" s="84"/>
      <c r="E60" s="84"/>
      <c r="F60" s="84"/>
      <c r="G60" s="84"/>
      <c r="H60" s="84"/>
      <c r="I60" s="84"/>
    </row>
    <row r="61" spans="1:12" s="267" customFormat="1" ht="30.75" customHeight="1" x14ac:dyDescent="0.2">
      <c r="A61" s="302" t="s">
        <v>185</v>
      </c>
      <c r="B61" s="302"/>
      <c r="C61" s="302"/>
      <c r="D61" s="302"/>
      <c r="E61" s="302"/>
      <c r="F61" s="302"/>
      <c r="G61" s="302"/>
      <c r="H61" s="302"/>
      <c r="I61" s="302"/>
      <c r="J61" s="112"/>
    </row>
    <row r="62" spans="1:12" x14ac:dyDescent="0.2">
      <c r="A62" s="15" t="s">
        <v>23</v>
      </c>
    </row>
    <row r="64" spans="1:12" ht="15.75" thickBot="1" x14ac:dyDescent="0.25">
      <c r="A64" s="225" t="s">
        <v>175</v>
      </c>
      <c r="B64" s="233"/>
      <c r="C64" s="233"/>
      <c r="D64" s="233"/>
      <c r="E64" s="233"/>
      <c r="F64" s="233"/>
      <c r="G64" s="233"/>
      <c r="H64" s="233"/>
      <c r="I64" s="233"/>
    </row>
    <row r="65" spans="1:10" ht="30.75" thickBot="1" x14ac:dyDescent="0.25">
      <c r="A65" s="123" t="s">
        <v>174</v>
      </c>
      <c r="B65" s="124" t="s">
        <v>78</v>
      </c>
      <c r="C65" s="124" t="s">
        <v>82</v>
      </c>
      <c r="D65" s="124" t="s">
        <v>83</v>
      </c>
      <c r="E65" s="240" t="s">
        <v>84</v>
      </c>
      <c r="F65" s="124" t="s">
        <v>85</v>
      </c>
      <c r="G65" s="239" t="s">
        <v>86</v>
      </c>
      <c r="H65" s="124" t="s">
        <v>87</v>
      </c>
      <c r="I65" s="125" t="s">
        <v>88</v>
      </c>
    </row>
    <row r="66" spans="1:10" ht="15.75" thickTop="1" x14ac:dyDescent="0.2">
      <c r="A66" s="283">
        <f>A27</f>
        <v>0</v>
      </c>
      <c r="B66" s="284">
        <f>C27</f>
        <v>0</v>
      </c>
      <c r="C66" s="129"/>
      <c r="D66" s="129"/>
      <c r="E66" s="130"/>
      <c r="F66" s="129"/>
      <c r="G66" s="131"/>
      <c r="H66" s="129"/>
      <c r="I66" s="244">
        <f>SUM(C66:H66)</f>
        <v>0</v>
      </c>
    </row>
    <row r="67" spans="1:10" x14ac:dyDescent="0.2">
      <c r="A67" s="283">
        <f t="shared" ref="A67:A74" si="2">A28</f>
        <v>0</v>
      </c>
      <c r="B67" s="284">
        <f t="shared" ref="B67:B74" si="3">C28</f>
        <v>0</v>
      </c>
      <c r="C67" s="129"/>
      <c r="D67" s="129"/>
      <c r="E67" s="130"/>
      <c r="F67" s="129"/>
      <c r="G67" s="131"/>
      <c r="H67" s="129"/>
      <c r="I67" s="245">
        <f>SUM(C67:H67)</f>
        <v>0</v>
      </c>
    </row>
    <row r="68" spans="1:10" x14ac:dyDescent="0.2">
      <c r="A68" s="283">
        <f t="shared" si="2"/>
        <v>0</v>
      </c>
      <c r="B68" s="284">
        <f t="shared" si="3"/>
        <v>0</v>
      </c>
      <c r="C68" s="129"/>
      <c r="D68" s="129"/>
      <c r="E68" s="130"/>
      <c r="F68" s="129"/>
      <c r="G68" s="131"/>
      <c r="H68" s="129"/>
      <c r="I68" s="245">
        <f t="shared" ref="I68:I74" si="4">SUM(C68:H68)</f>
        <v>0</v>
      </c>
    </row>
    <row r="69" spans="1:10" x14ac:dyDescent="0.2">
      <c r="A69" s="283">
        <f t="shared" si="2"/>
        <v>0</v>
      </c>
      <c r="B69" s="284">
        <f t="shared" si="3"/>
        <v>0</v>
      </c>
      <c r="C69" s="129"/>
      <c r="D69" s="129"/>
      <c r="E69" s="130"/>
      <c r="F69" s="129"/>
      <c r="G69" s="131"/>
      <c r="H69" s="129"/>
      <c r="I69" s="245">
        <f t="shared" si="4"/>
        <v>0</v>
      </c>
    </row>
    <row r="70" spans="1:10" x14ac:dyDescent="0.2">
      <c r="A70" s="283">
        <f t="shared" si="2"/>
        <v>0</v>
      </c>
      <c r="B70" s="284">
        <f t="shared" si="3"/>
        <v>0</v>
      </c>
      <c r="C70" s="129"/>
      <c r="D70" s="129"/>
      <c r="E70" s="130"/>
      <c r="F70" s="129"/>
      <c r="G70" s="131"/>
      <c r="H70" s="129"/>
      <c r="I70" s="245">
        <f t="shared" si="4"/>
        <v>0</v>
      </c>
    </row>
    <row r="71" spans="1:10" x14ac:dyDescent="0.2">
      <c r="A71" s="283">
        <f t="shared" si="2"/>
        <v>0</v>
      </c>
      <c r="B71" s="284">
        <f t="shared" si="3"/>
        <v>0</v>
      </c>
      <c r="C71" s="129"/>
      <c r="D71" s="129"/>
      <c r="E71" s="130"/>
      <c r="F71" s="129"/>
      <c r="G71" s="131"/>
      <c r="H71" s="129"/>
      <c r="I71" s="245">
        <f t="shared" si="4"/>
        <v>0</v>
      </c>
    </row>
    <row r="72" spans="1:10" x14ac:dyDescent="0.2">
      <c r="A72" s="283">
        <f t="shared" si="2"/>
        <v>0</v>
      </c>
      <c r="B72" s="284">
        <f t="shared" si="3"/>
        <v>0</v>
      </c>
      <c r="C72" s="129"/>
      <c r="D72" s="129"/>
      <c r="E72" s="130"/>
      <c r="F72" s="129"/>
      <c r="G72" s="131"/>
      <c r="H72" s="129"/>
      <c r="I72" s="245">
        <f t="shared" si="4"/>
        <v>0</v>
      </c>
    </row>
    <row r="73" spans="1:10" x14ac:dyDescent="0.2">
      <c r="A73" s="283">
        <f t="shared" si="2"/>
        <v>0</v>
      </c>
      <c r="B73" s="284">
        <f t="shared" si="3"/>
        <v>0</v>
      </c>
      <c r="C73" s="129"/>
      <c r="D73" s="129"/>
      <c r="E73" s="130"/>
      <c r="F73" s="129"/>
      <c r="G73" s="131"/>
      <c r="H73" s="129"/>
      <c r="I73" s="245">
        <f t="shared" si="4"/>
        <v>0</v>
      </c>
    </row>
    <row r="74" spans="1:10" ht="15.75" thickBot="1" x14ac:dyDescent="0.25">
      <c r="A74" s="283">
        <f t="shared" si="2"/>
        <v>0</v>
      </c>
      <c r="B74" s="284">
        <f t="shared" si="3"/>
        <v>0</v>
      </c>
      <c r="C74" s="143"/>
      <c r="D74" s="143"/>
      <c r="E74" s="185"/>
      <c r="F74" s="143"/>
      <c r="G74" s="145"/>
      <c r="H74" s="146"/>
      <c r="I74" s="245">
        <f t="shared" si="4"/>
        <v>0</v>
      </c>
    </row>
    <row r="75" spans="1:10" ht="15.75" thickBot="1" x14ac:dyDescent="0.25">
      <c r="A75" s="148"/>
      <c r="B75" s="149" t="s">
        <v>25</v>
      </c>
      <c r="C75" s="150">
        <f t="shared" ref="C75:I75" si="5">SUM(C66:C74)</f>
        <v>0</v>
      </c>
      <c r="D75" s="150">
        <f t="shared" si="5"/>
        <v>0</v>
      </c>
      <c r="E75" s="150">
        <f t="shared" si="5"/>
        <v>0</v>
      </c>
      <c r="F75" s="201">
        <f t="shared" si="5"/>
        <v>0</v>
      </c>
      <c r="G75" s="150">
        <f t="shared" si="5"/>
        <v>0</v>
      </c>
      <c r="H75" s="150">
        <f t="shared" si="5"/>
        <v>0</v>
      </c>
      <c r="I75" s="150">
        <f t="shared" si="5"/>
        <v>0</v>
      </c>
    </row>
    <row r="76" spans="1:10" x14ac:dyDescent="0.2">
      <c r="A76" s="233"/>
      <c r="B76" s="233"/>
      <c r="C76" s="233"/>
      <c r="D76" s="233"/>
      <c r="E76" s="233"/>
      <c r="F76" s="233"/>
      <c r="G76" s="233"/>
      <c r="H76" s="233"/>
      <c r="I76" s="233"/>
    </row>
    <row r="77" spans="1:10" x14ac:dyDescent="0.2">
      <c r="A77" s="233"/>
      <c r="B77" s="233"/>
      <c r="C77" s="233"/>
      <c r="D77" s="233"/>
      <c r="E77" s="233"/>
      <c r="F77" s="233"/>
      <c r="G77" s="233"/>
      <c r="H77" s="233"/>
      <c r="I77" s="290" t="s">
        <v>190</v>
      </c>
      <c r="J77" s="290"/>
    </row>
  </sheetData>
  <mergeCells count="47">
    <mergeCell ref="D50:E50"/>
    <mergeCell ref="I50:J50"/>
    <mergeCell ref="I51:J51"/>
    <mergeCell ref="A55:A56"/>
    <mergeCell ref="E55:F56"/>
    <mergeCell ref="G55:H56"/>
    <mergeCell ref="D46:F46"/>
    <mergeCell ref="D47:E47"/>
    <mergeCell ref="I47:J47"/>
    <mergeCell ref="D48:E48"/>
    <mergeCell ref="I48:J49"/>
    <mergeCell ref="D49:E49"/>
    <mergeCell ref="H48:H49"/>
    <mergeCell ref="C9:E9"/>
    <mergeCell ref="H9:J9"/>
    <mergeCell ref="C10:E10"/>
    <mergeCell ref="H10:J10"/>
    <mergeCell ref="C11:E11"/>
    <mergeCell ref="H11:J11"/>
    <mergeCell ref="F11:G11"/>
    <mergeCell ref="C18:E18"/>
    <mergeCell ref="F18:G19"/>
    <mergeCell ref="H18:J19"/>
    <mergeCell ref="C19:E19"/>
    <mergeCell ref="J1:J2"/>
    <mergeCell ref="C17:E17"/>
    <mergeCell ref="H15:J15"/>
    <mergeCell ref="H16:J16"/>
    <mergeCell ref="H17:J17"/>
    <mergeCell ref="A5:G5"/>
    <mergeCell ref="A11:B11"/>
    <mergeCell ref="C13:E13"/>
    <mergeCell ref="H14:J14"/>
    <mergeCell ref="A3:I3"/>
    <mergeCell ref="A4:I4"/>
    <mergeCell ref="C12:E12"/>
    <mergeCell ref="I77:J77"/>
    <mergeCell ref="B57:C57"/>
    <mergeCell ref="A54:D54"/>
    <mergeCell ref="B58:C58"/>
    <mergeCell ref="G54:H54"/>
    <mergeCell ref="G57:H57"/>
    <mergeCell ref="G58:H58"/>
    <mergeCell ref="E54:F54"/>
    <mergeCell ref="A59:B59"/>
    <mergeCell ref="B55:C56"/>
    <mergeCell ref="A61:I61"/>
  </mergeCells>
  <dataValidations count="1">
    <dataValidation type="list" allowBlank="1" showInputMessage="1" showErrorMessage="1" sqref="B16 D16 C59" xr:uid="{9310F39F-AF69-4C12-A643-30D1DBABF5C0}">
      <formula1>$N$12:$N$13</formula1>
    </dataValidation>
  </dataValidations>
  <pageMargins left="0.7" right="0.7" top="0.75" bottom="0.75" header="0.3" footer="0.3"/>
  <pageSetup scale="5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3724-B572-4E33-9120-36D116211DCA}">
  <sheetPr>
    <pageSetUpPr fitToPage="1"/>
  </sheetPr>
  <dimension ref="A1:R79"/>
  <sheetViews>
    <sheetView topLeftCell="A7" zoomScaleNormal="100" zoomScaleSheetLayoutView="100" workbookViewId="0"/>
  </sheetViews>
  <sheetFormatPr defaultColWidth="9.14453125" defaultRowHeight="15" x14ac:dyDescent="0.2"/>
  <cols>
    <col min="1" max="1" width="25.15234375" style="233" customWidth="1"/>
    <col min="2" max="2" width="25.828125" style="233" customWidth="1"/>
    <col min="3" max="3" width="20.58203125" style="233" customWidth="1"/>
    <col min="4" max="4" width="13.1796875" style="233" customWidth="1"/>
    <col min="5" max="5" width="12.10546875" style="233" customWidth="1"/>
    <col min="6" max="6" width="16.0078125" style="233" customWidth="1"/>
    <col min="7" max="7" width="18.5625" style="233" customWidth="1"/>
    <col min="8" max="8" width="17.75390625" style="233" customWidth="1"/>
    <col min="9" max="9" width="16.94921875" style="233" customWidth="1"/>
    <col min="10" max="10" width="17.62109375" style="233" customWidth="1"/>
    <col min="11" max="11" width="9.14453125" style="233"/>
    <col min="12" max="12" width="11.1640625" style="233" customWidth="1"/>
    <col min="13" max="13" width="9.14453125" style="233"/>
    <col min="14" max="14" width="9.14453125" style="233" hidden="1" customWidth="1"/>
    <col min="15" max="17" width="9.14453125" style="233"/>
    <col min="18" max="18" width="0" style="233" hidden="1" customWidth="1"/>
    <col min="19" max="16384" width="9.14453125" style="233"/>
  </cols>
  <sheetData>
    <row r="1" spans="1:18" ht="18.75" x14ac:dyDescent="0.25">
      <c r="A1" s="104" t="s">
        <v>71</v>
      </c>
      <c r="B1" s="225"/>
      <c r="C1" s="225"/>
      <c r="H1" s="105" t="s">
        <v>54</v>
      </c>
      <c r="I1" s="106">
        <v>44413</v>
      </c>
      <c r="J1" s="352" t="s">
        <v>108</v>
      </c>
    </row>
    <row r="2" spans="1:18" x14ac:dyDescent="0.2">
      <c r="H2" s="107" t="s">
        <v>55</v>
      </c>
      <c r="I2" s="108" t="s">
        <v>112</v>
      </c>
      <c r="J2" s="353"/>
    </row>
    <row r="3" spans="1:18" ht="21" x14ac:dyDescent="0.3">
      <c r="A3" s="354" t="s">
        <v>0</v>
      </c>
      <c r="B3" s="354"/>
      <c r="C3" s="354"/>
      <c r="D3" s="354"/>
      <c r="E3" s="354"/>
      <c r="F3" s="354"/>
      <c r="G3" s="354"/>
      <c r="H3" s="354"/>
      <c r="I3" s="354"/>
    </row>
    <row r="4" spans="1:18" ht="17.45" customHeight="1" x14ac:dyDescent="0.3">
      <c r="A4" s="354" t="s">
        <v>179</v>
      </c>
      <c r="B4" s="354"/>
      <c r="C4" s="354"/>
      <c r="D4" s="354"/>
      <c r="E4" s="354"/>
      <c r="F4" s="354"/>
      <c r="G4" s="354"/>
      <c r="H4" s="354"/>
      <c r="I4" s="354"/>
    </row>
    <row r="5" spans="1:18" ht="19.5" customHeight="1" x14ac:dyDescent="0.3">
      <c r="A5" s="358" t="s">
        <v>149</v>
      </c>
      <c r="B5" s="359"/>
      <c r="C5" s="359"/>
      <c r="D5" s="359"/>
      <c r="E5" s="359"/>
      <c r="F5" s="359"/>
      <c r="G5" s="224"/>
      <c r="H5" s="229"/>
      <c r="I5" s="110" t="s">
        <v>162</v>
      </c>
      <c r="J5" s="252" t="s">
        <v>148</v>
      </c>
      <c r="K5" s="251"/>
    </row>
    <row r="6" spans="1:18" ht="17.45" customHeight="1" x14ac:dyDescent="0.25">
      <c r="A6" s="109"/>
      <c r="G6" s="110"/>
      <c r="I6" s="110" t="s">
        <v>20</v>
      </c>
      <c r="J6" s="111">
        <v>7000056844</v>
      </c>
      <c r="K6" s="282"/>
    </row>
    <row r="7" spans="1:18" ht="17.45" customHeight="1" x14ac:dyDescent="0.25">
      <c r="A7" s="109"/>
      <c r="B7" s="109"/>
      <c r="C7" s="109"/>
      <c r="E7" s="109"/>
      <c r="G7" s="110"/>
      <c r="I7" s="110" t="s">
        <v>24</v>
      </c>
      <c r="J7" s="111">
        <v>6300091423</v>
      </c>
      <c r="K7" s="282"/>
    </row>
    <row r="8" spans="1:18" x14ac:dyDescent="0.2">
      <c r="A8" s="112" t="s">
        <v>9</v>
      </c>
      <c r="B8" s="225"/>
      <c r="C8" s="225"/>
      <c r="D8" s="225"/>
      <c r="K8" s="282"/>
    </row>
    <row r="9" spans="1:18" x14ac:dyDescent="0.2">
      <c r="A9" s="231" t="s">
        <v>1</v>
      </c>
      <c r="B9" s="242"/>
      <c r="C9" s="355" t="s">
        <v>150</v>
      </c>
      <c r="D9" s="356"/>
      <c r="E9" s="357"/>
      <c r="F9" s="231" t="s">
        <v>3</v>
      </c>
      <c r="G9" s="113"/>
      <c r="H9" s="355" t="s">
        <v>159</v>
      </c>
      <c r="I9" s="356"/>
      <c r="J9" s="357"/>
      <c r="K9" s="282"/>
    </row>
    <row r="10" spans="1:18" ht="31.9" customHeight="1" x14ac:dyDescent="0.2">
      <c r="A10" s="114" t="s">
        <v>2</v>
      </c>
      <c r="B10" s="115"/>
      <c r="C10" s="355" t="s">
        <v>151</v>
      </c>
      <c r="D10" s="356"/>
      <c r="E10" s="357"/>
      <c r="F10" s="116" t="s">
        <v>4</v>
      </c>
      <c r="G10" s="117"/>
      <c r="H10" s="355" t="s">
        <v>154</v>
      </c>
      <c r="I10" s="356"/>
      <c r="J10" s="357"/>
      <c r="K10" s="282"/>
      <c r="R10" s="233" t="s">
        <v>51</v>
      </c>
    </row>
    <row r="11" spans="1:18" ht="46.15" customHeight="1" x14ac:dyDescent="0.2">
      <c r="A11" s="363" t="s">
        <v>5</v>
      </c>
      <c r="B11" s="364"/>
      <c r="C11" s="355" t="s">
        <v>152</v>
      </c>
      <c r="D11" s="356"/>
      <c r="E11" s="357"/>
      <c r="F11" s="365" t="s">
        <v>6</v>
      </c>
      <c r="G11" s="366"/>
      <c r="H11" s="355" t="s">
        <v>161</v>
      </c>
      <c r="I11" s="356"/>
      <c r="J11" s="357"/>
      <c r="K11" s="282"/>
      <c r="R11" s="233" t="s">
        <v>52</v>
      </c>
    </row>
    <row r="12" spans="1:18" x14ac:dyDescent="0.2">
      <c r="A12" s="231" t="s">
        <v>19</v>
      </c>
      <c r="B12" s="242"/>
      <c r="C12" s="355">
        <v>88888</v>
      </c>
      <c r="D12" s="356"/>
      <c r="E12" s="357"/>
      <c r="K12" s="282"/>
      <c r="N12" s="230"/>
    </row>
    <row r="13" spans="1:18" ht="18.75" customHeight="1" x14ac:dyDescent="0.2">
      <c r="A13" s="118" t="s">
        <v>11</v>
      </c>
      <c r="B13" s="119"/>
      <c r="C13" s="355" t="s">
        <v>153</v>
      </c>
      <c r="D13" s="356"/>
      <c r="E13" s="357"/>
      <c r="F13" s="112" t="s">
        <v>30</v>
      </c>
      <c r="G13" s="225"/>
      <c r="H13" s="225"/>
      <c r="I13" s="225"/>
      <c r="K13" s="282"/>
      <c r="N13" s="230" t="s">
        <v>51</v>
      </c>
    </row>
    <row r="14" spans="1:18" ht="17.25" customHeight="1" x14ac:dyDescent="0.2">
      <c r="F14" s="231" t="s">
        <v>67</v>
      </c>
      <c r="G14" s="113"/>
      <c r="H14" s="355" t="s">
        <v>113</v>
      </c>
      <c r="I14" s="356"/>
      <c r="J14" s="360"/>
      <c r="K14" s="282"/>
      <c r="N14" s="230" t="s">
        <v>52</v>
      </c>
    </row>
    <row r="15" spans="1:18" x14ac:dyDescent="0.2">
      <c r="A15" s="112" t="s">
        <v>8</v>
      </c>
      <c r="B15" s="225"/>
      <c r="C15" s="225"/>
      <c r="D15" s="225"/>
      <c r="F15" s="231" t="s">
        <v>12</v>
      </c>
      <c r="G15" s="113"/>
      <c r="H15" s="355" t="s">
        <v>157</v>
      </c>
      <c r="I15" s="356"/>
      <c r="J15" s="360"/>
      <c r="K15" s="282"/>
      <c r="N15" s="230"/>
    </row>
    <row r="16" spans="1:18" x14ac:dyDescent="0.2">
      <c r="A16" s="231" t="s">
        <v>53</v>
      </c>
      <c r="B16" s="120" t="s">
        <v>51</v>
      </c>
      <c r="C16" s="361" t="s">
        <v>106</v>
      </c>
      <c r="D16" s="362"/>
      <c r="E16" s="179"/>
      <c r="F16" s="231" t="s">
        <v>21</v>
      </c>
      <c r="G16" s="113"/>
      <c r="H16" s="355" t="s">
        <v>158</v>
      </c>
      <c r="I16" s="356"/>
      <c r="J16" s="360"/>
      <c r="K16" s="282"/>
      <c r="N16" s="230"/>
    </row>
    <row r="17" spans="1:13" x14ac:dyDescent="0.2">
      <c r="A17" s="231" t="s">
        <v>160</v>
      </c>
      <c r="B17" s="242"/>
      <c r="C17" s="369">
        <v>12345</v>
      </c>
      <c r="D17" s="370"/>
      <c r="E17" s="371"/>
      <c r="F17" s="231" t="s">
        <v>69</v>
      </c>
      <c r="G17" s="113"/>
      <c r="H17" s="355" t="s">
        <v>156</v>
      </c>
      <c r="I17" s="356"/>
      <c r="J17" s="360"/>
      <c r="K17" s="282"/>
    </row>
    <row r="18" spans="1:13" x14ac:dyDescent="0.2">
      <c r="A18" s="231" t="s">
        <v>10</v>
      </c>
      <c r="B18" s="242"/>
      <c r="C18" s="372">
        <v>44410</v>
      </c>
      <c r="D18" s="370"/>
      <c r="E18" s="373"/>
      <c r="F18" s="374" t="s">
        <v>13</v>
      </c>
      <c r="G18" s="375"/>
      <c r="H18" s="378" t="s">
        <v>155</v>
      </c>
      <c r="I18" s="379"/>
      <c r="J18" s="380"/>
      <c r="K18" s="282"/>
    </row>
    <row r="19" spans="1:13" x14ac:dyDescent="0.2">
      <c r="A19" s="118" t="s">
        <v>7</v>
      </c>
      <c r="B19" s="119"/>
      <c r="C19" s="369" t="s">
        <v>114</v>
      </c>
      <c r="D19" s="370"/>
      <c r="E19" s="373"/>
      <c r="F19" s="376"/>
      <c r="G19" s="377"/>
      <c r="H19" s="381"/>
      <c r="I19" s="382"/>
      <c r="J19" s="383"/>
    </row>
    <row r="20" spans="1:13" x14ac:dyDescent="0.2">
      <c r="A20" s="107"/>
      <c r="B20" s="122"/>
      <c r="C20" s="161"/>
      <c r="D20" s="161"/>
      <c r="E20" s="224"/>
      <c r="F20" s="197"/>
      <c r="G20" s="197"/>
      <c r="H20" s="250"/>
      <c r="I20" s="250"/>
      <c r="J20" s="250"/>
    </row>
    <row r="21" spans="1:13" x14ac:dyDescent="0.2">
      <c r="A21" s="112" t="s">
        <v>72</v>
      </c>
      <c r="B21" s="122"/>
      <c r="G21" s="197"/>
    </row>
    <row r="22" spans="1:13" x14ac:dyDescent="0.2">
      <c r="A22" s="231" t="s">
        <v>73</v>
      </c>
      <c r="B22" s="198">
        <v>1.81</v>
      </c>
      <c r="D22" s="231" t="s">
        <v>74</v>
      </c>
      <c r="E22" s="113"/>
      <c r="F22" s="199">
        <v>1.23E-2</v>
      </c>
      <c r="G22" s="197"/>
      <c r="H22" s="231" t="s">
        <v>77</v>
      </c>
      <c r="I22" s="242"/>
      <c r="J22" s="198">
        <v>0.09</v>
      </c>
    </row>
    <row r="23" spans="1:13" x14ac:dyDescent="0.2">
      <c r="A23" s="231" t="s">
        <v>75</v>
      </c>
      <c r="B23" s="198">
        <v>1.53</v>
      </c>
      <c r="D23" s="231" t="s">
        <v>76</v>
      </c>
      <c r="E23" s="113"/>
      <c r="F23" s="199">
        <v>1.15E-2</v>
      </c>
      <c r="G23" s="197"/>
    </row>
    <row r="24" spans="1:13" x14ac:dyDescent="0.2">
      <c r="A24" s="107"/>
      <c r="B24" s="122"/>
    </row>
    <row r="25" spans="1:13" ht="15.75" thickBot="1" x14ac:dyDescent="0.25">
      <c r="A25" s="112" t="s">
        <v>27</v>
      </c>
      <c r="B25" s="225"/>
      <c r="C25" s="225"/>
    </row>
    <row r="26" spans="1:13" ht="45.75" thickBot="1" x14ac:dyDescent="0.25">
      <c r="A26" s="123" t="s">
        <v>174</v>
      </c>
      <c r="B26" s="124" t="s">
        <v>34</v>
      </c>
      <c r="C26" s="124" t="s">
        <v>66</v>
      </c>
      <c r="D26" s="124" t="s">
        <v>65</v>
      </c>
      <c r="E26" s="124" t="s">
        <v>79</v>
      </c>
      <c r="F26" s="240" t="s">
        <v>100</v>
      </c>
      <c r="G26" s="240" t="s">
        <v>101</v>
      </c>
      <c r="H26" s="239" t="s">
        <v>41</v>
      </c>
      <c r="I26" s="124" t="s">
        <v>97</v>
      </c>
      <c r="J26" s="125" t="s">
        <v>102</v>
      </c>
      <c r="K26" s="126"/>
      <c r="L26" s="126"/>
      <c r="M26" s="126"/>
    </row>
    <row r="27" spans="1:13" ht="15.75" thickTop="1" x14ac:dyDescent="0.2">
      <c r="A27" s="135">
        <v>10</v>
      </c>
      <c r="B27" s="128" t="s">
        <v>178</v>
      </c>
      <c r="C27" s="200" t="s">
        <v>139</v>
      </c>
      <c r="D27" s="129">
        <v>20000</v>
      </c>
      <c r="E27" s="130">
        <f>D27-F27</f>
        <v>14394.864</v>
      </c>
      <c r="F27" s="131">
        <f>G27+J27</f>
        <v>5605.1360000000004</v>
      </c>
      <c r="G27" s="129">
        <v>4159.88</v>
      </c>
      <c r="H27" s="131"/>
      <c r="I27" s="129"/>
      <c r="J27" s="129">
        <v>1445.2560000000001</v>
      </c>
      <c r="K27" s="133"/>
      <c r="L27" s="133"/>
      <c r="M27" s="133"/>
    </row>
    <row r="28" spans="1:13" x14ac:dyDescent="0.2">
      <c r="A28" s="135">
        <v>20</v>
      </c>
      <c r="B28" s="128" t="s">
        <v>177</v>
      </c>
      <c r="C28" s="200" t="s">
        <v>139</v>
      </c>
      <c r="D28" s="129">
        <v>90000</v>
      </c>
      <c r="E28" s="130">
        <f>D28-F28</f>
        <v>58212.17</v>
      </c>
      <c r="F28" s="131">
        <f>G28+J28</f>
        <v>31787.829999999998</v>
      </c>
      <c r="G28" s="129">
        <v>27005.21</v>
      </c>
      <c r="H28" s="134" t="s">
        <v>115</v>
      </c>
      <c r="I28" s="129">
        <v>4782.62</v>
      </c>
      <c r="J28" s="132">
        <v>4782.62</v>
      </c>
    </row>
    <row r="29" spans="1:13" x14ac:dyDescent="0.2">
      <c r="A29" s="135">
        <v>30</v>
      </c>
      <c r="B29" s="128" t="s">
        <v>176</v>
      </c>
      <c r="C29" s="200" t="s">
        <v>139</v>
      </c>
      <c r="D29" s="129">
        <v>40000</v>
      </c>
      <c r="E29" s="130">
        <f>D29-F29</f>
        <v>1450.1999999999971</v>
      </c>
      <c r="F29" s="131">
        <f>G29+J29</f>
        <v>38549.800000000003</v>
      </c>
      <c r="G29" s="129">
        <v>30517.11</v>
      </c>
      <c r="H29" s="134"/>
      <c r="I29" s="129"/>
      <c r="J29" s="132">
        <v>8032.69</v>
      </c>
    </row>
    <row r="30" spans="1:13" x14ac:dyDescent="0.2">
      <c r="A30" s="135">
        <v>40</v>
      </c>
      <c r="B30" s="136" t="s">
        <v>184</v>
      </c>
      <c r="C30" s="200" t="s">
        <v>139</v>
      </c>
      <c r="D30" s="129">
        <v>80000</v>
      </c>
      <c r="E30" s="130">
        <v>80000</v>
      </c>
      <c r="F30" s="131">
        <v>0</v>
      </c>
      <c r="G30" s="129">
        <v>0</v>
      </c>
      <c r="H30" s="129"/>
      <c r="I30" s="129"/>
      <c r="J30" s="132">
        <v>0</v>
      </c>
    </row>
    <row r="31" spans="1:13" x14ac:dyDescent="0.2">
      <c r="A31" s="135"/>
      <c r="B31" s="136"/>
      <c r="C31" s="129"/>
      <c r="D31" s="129"/>
      <c r="E31" s="130"/>
      <c r="F31" s="129"/>
      <c r="G31" s="131"/>
      <c r="H31" s="129"/>
      <c r="I31" s="129"/>
      <c r="J31" s="132"/>
    </row>
    <row r="32" spans="1:13" x14ac:dyDescent="0.2">
      <c r="A32" s="135"/>
      <c r="B32" s="136"/>
      <c r="C32" s="129"/>
      <c r="D32" s="129"/>
      <c r="E32" s="137"/>
      <c r="F32" s="129"/>
      <c r="G32" s="131"/>
      <c r="H32" s="129"/>
      <c r="I32" s="129"/>
      <c r="J32" s="132"/>
    </row>
    <row r="33" spans="1:10" x14ac:dyDescent="0.2">
      <c r="A33" s="135"/>
      <c r="B33" s="136"/>
      <c r="C33" s="129"/>
      <c r="D33" s="129"/>
      <c r="E33" s="137"/>
      <c r="F33" s="129"/>
      <c r="G33" s="131"/>
      <c r="H33" s="129"/>
      <c r="I33" s="129"/>
      <c r="J33" s="132"/>
    </row>
    <row r="34" spans="1:10" x14ac:dyDescent="0.2">
      <c r="A34" s="135"/>
      <c r="B34" s="136"/>
      <c r="C34" s="129"/>
      <c r="D34" s="129"/>
      <c r="E34" s="137"/>
      <c r="F34" s="129"/>
      <c r="G34" s="131"/>
      <c r="H34" s="129"/>
      <c r="I34" s="129"/>
      <c r="J34" s="132"/>
    </row>
    <row r="35" spans="1:10" x14ac:dyDescent="0.2">
      <c r="A35" s="135"/>
      <c r="B35" s="136"/>
      <c r="C35" s="129"/>
      <c r="D35" s="129"/>
      <c r="E35" s="137"/>
      <c r="F35" s="129"/>
      <c r="G35" s="131"/>
      <c r="H35" s="129"/>
      <c r="I35" s="129"/>
      <c r="J35" s="132"/>
    </row>
    <row r="36" spans="1:10" x14ac:dyDescent="0.2">
      <c r="A36" s="135"/>
      <c r="B36" s="136"/>
      <c r="C36" s="129"/>
      <c r="D36" s="129"/>
      <c r="E36" s="137"/>
      <c r="F36" s="129"/>
      <c r="G36" s="131"/>
      <c r="H36" s="129"/>
      <c r="I36" s="129"/>
      <c r="J36" s="132"/>
    </row>
    <row r="37" spans="1:10" x14ac:dyDescent="0.2">
      <c r="A37" s="135"/>
      <c r="B37" s="136"/>
      <c r="C37" s="129"/>
      <c r="D37" s="129"/>
      <c r="E37" s="137"/>
      <c r="F37" s="129"/>
      <c r="G37" s="131"/>
      <c r="H37" s="129"/>
      <c r="I37" s="129"/>
      <c r="J37" s="132"/>
    </row>
    <row r="38" spans="1:10" x14ac:dyDescent="0.2">
      <c r="A38" s="135"/>
      <c r="B38" s="136"/>
      <c r="C38" s="129"/>
      <c r="D38" s="129"/>
      <c r="E38" s="137"/>
      <c r="F38" s="129"/>
      <c r="G38" s="131"/>
      <c r="H38" s="129"/>
      <c r="I38" s="129"/>
      <c r="J38" s="132"/>
    </row>
    <row r="39" spans="1:10" x14ac:dyDescent="0.2">
      <c r="A39" s="135"/>
      <c r="B39" s="136"/>
      <c r="C39" s="129"/>
      <c r="D39" s="129"/>
      <c r="E39" s="137"/>
      <c r="F39" s="129"/>
      <c r="G39" s="131"/>
      <c r="H39" s="129"/>
      <c r="I39" s="129"/>
      <c r="J39" s="132"/>
    </row>
    <row r="40" spans="1:10" x14ac:dyDescent="0.2">
      <c r="A40" s="138"/>
      <c r="B40" s="111"/>
      <c r="C40" s="134"/>
      <c r="D40" s="134"/>
      <c r="E40" s="113"/>
      <c r="F40" s="134"/>
      <c r="G40" s="139"/>
      <c r="H40" s="134"/>
      <c r="I40" s="134"/>
      <c r="J40" s="140"/>
    </row>
    <row r="41" spans="1:10" ht="15.75" thickBot="1" x14ac:dyDescent="0.25">
      <c r="A41" s="141"/>
      <c r="B41" s="142"/>
      <c r="C41" s="143"/>
      <c r="D41" s="143"/>
      <c r="E41" s="144"/>
      <c r="F41" s="143"/>
      <c r="G41" s="145"/>
      <c r="H41" s="146"/>
      <c r="I41" s="146"/>
      <c r="J41" s="147"/>
    </row>
    <row r="42" spans="1:10" ht="15.75" thickBot="1" x14ac:dyDescent="0.25">
      <c r="A42" s="148"/>
      <c r="B42" s="149" t="s">
        <v>105</v>
      </c>
      <c r="C42" s="150"/>
      <c r="D42" s="150">
        <f>SUM(D27:D41)</f>
        <v>230000</v>
      </c>
      <c r="E42" s="150">
        <f>SUM(E27:E41)</f>
        <v>154057.234</v>
      </c>
      <c r="F42" s="150">
        <f>SUM(F27:F41)</f>
        <v>75942.766000000003</v>
      </c>
      <c r="G42" s="150">
        <f>SUM(G27:G41)</f>
        <v>61682.2</v>
      </c>
      <c r="H42" s="150"/>
      <c r="I42" s="150">
        <f>SUM(I27:I41)</f>
        <v>4782.62</v>
      </c>
      <c r="J42" s="150">
        <f>SUM(J27:J41)</f>
        <v>14260.565999999999</v>
      </c>
    </row>
    <row r="43" spans="1:10" ht="7.9" customHeight="1" thickBot="1" x14ac:dyDescent="0.25"/>
    <row r="44" spans="1:10" ht="15.75" thickBot="1" x14ac:dyDescent="0.25">
      <c r="D44" s="151"/>
      <c r="E44" s="151"/>
      <c r="I44" s="110" t="s">
        <v>26</v>
      </c>
      <c r="J44" s="152">
        <f>J42</f>
        <v>14260.565999999999</v>
      </c>
    </row>
    <row r="45" spans="1:10" s="267" customFormat="1" x14ac:dyDescent="0.2">
      <c r="D45" s="151"/>
      <c r="E45" s="151"/>
      <c r="I45" s="110"/>
      <c r="J45" s="270"/>
    </row>
    <row r="46" spans="1:10" s="267" customFormat="1" x14ac:dyDescent="0.2">
      <c r="D46" s="151"/>
      <c r="E46" s="151"/>
      <c r="I46" s="110"/>
      <c r="J46" s="270"/>
    </row>
    <row r="47" spans="1:10" ht="33" customHeight="1" thickBot="1" x14ac:dyDescent="0.25">
      <c r="A47" s="112" t="s">
        <v>28</v>
      </c>
      <c r="B47" s="267"/>
      <c r="C47" s="267"/>
      <c r="D47" s="367" t="s">
        <v>183</v>
      </c>
      <c r="E47" s="367"/>
      <c r="F47" s="367"/>
      <c r="G47" s="267"/>
      <c r="H47" s="265" t="s">
        <v>70</v>
      </c>
      <c r="I47" s="160"/>
      <c r="J47" s="161"/>
    </row>
    <row r="48" spans="1:10" x14ac:dyDescent="0.2">
      <c r="A48" s="153" t="s">
        <v>29</v>
      </c>
      <c r="B48" s="154">
        <v>230000</v>
      </c>
      <c r="C48" s="267"/>
      <c r="D48" s="328" t="s">
        <v>61</v>
      </c>
      <c r="E48" s="368"/>
      <c r="F48" s="154">
        <v>230000</v>
      </c>
      <c r="G48" s="267"/>
      <c r="H48" s="162" t="s">
        <v>60</v>
      </c>
      <c r="I48" s="330" t="s">
        <v>89</v>
      </c>
      <c r="J48" s="331"/>
    </row>
    <row r="49" spans="1:10" ht="16.5" customHeight="1" x14ac:dyDescent="0.2">
      <c r="A49" s="155" t="s">
        <v>57</v>
      </c>
      <c r="B49" s="156">
        <v>61682.2</v>
      </c>
      <c r="C49" s="267"/>
      <c r="D49" s="332" t="s">
        <v>35</v>
      </c>
      <c r="E49" s="333"/>
      <c r="F49" s="156"/>
      <c r="G49" s="159"/>
      <c r="H49" s="339" t="s">
        <v>62</v>
      </c>
      <c r="I49" s="334"/>
      <c r="J49" s="335"/>
    </row>
    <row r="50" spans="1:10" ht="16.5" customHeight="1" x14ac:dyDescent="0.2">
      <c r="A50" s="155" t="s">
        <v>58</v>
      </c>
      <c r="B50" s="156">
        <f>B49+J44</f>
        <v>75942.766000000003</v>
      </c>
      <c r="C50" s="267"/>
      <c r="D50" s="332" t="s">
        <v>36</v>
      </c>
      <c r="E50" s="333"/>
      <c r="F50" s="156"/>
      <c r="G50" s="159"/>
      <c r="H50" s="340"/>
      <c r="I50" s="336"/>
      <c r="J50" s="337"/>
    </row>
    <row r="51" spans="1:10" ht="15.75" thickBot="1" x14ac:dyDescent="0.25">
      <c r="A51" s="157" t="s">
        <v>59</v>
      </c>
      <c r="B51" s="158">
        <f>B50/B48</f>
        <v>0.33018593913043481</v>
      </c>
      <c r="C51" s="267"/>
      <c r="D51" s="341" t="s">
        <v>29</v>
      </c>
      <c r="E51" s="398"/>
      <c r="F51" s="281">
        <f>SUM(F48:F50)</f>
        <v>230000</v>
      </c>
      <c r="G51" s="159"/>
      <c r="H51" s="163" t="s">
        <v>63</v>
      </c>
      <c r="I51" s="343"/>
      <c r="J51" s="344"/>
    </row>
    <row r="52" spans="1:10" ht="15.75" thickBot="1" x14ac:dyDescent="0.25">
      <c r="A52" s="267"/>
      <c r="B52" s="160"/>
      <c r="C52" s="161"/>
      <c r="D52" s="161"/>
      <c r="E52" s="151"/>
      <c r="F52" s="151"/>
      <c r="G52" s="267"/>
      <c r="H52" s="164" t="s">
        <v>64</v>
      </c>
      <c r="I52" s="345"/>
      <c r="J52" s="346"/>
    </row>
    <row r="53" spans="1:10" ht="18.600000000000001" customHeight="1" thickBot="1" x14ac:dyDescent="0.25">
      <c r="C53" s="107"/>
    </row>
    <row r="54" spans="1:10" ht="27" customHeight="1" x14ac:dyDescent="0.2">
      <c r="A54" s="165" t="s">
        <v>163</v>
      </c>
      <c r="B54" s="166"/>
      <c r="C54" s="166"/>
      <c r="D54" s="167"/>
      <c r="E54" s="168" t="s">
        <v>109</v>
      </c>
      <c r="F54" s="243"/>
      <c r="G54" s="243"/>
      <c r="H54" s="243"/>
      <c r="I54" s="169"/>
    </row>
    <row r="55" spans="1:10" x14ac:dyDescent="0.2">
      <c r="A55" s="401" t="s">
        <v>22</v>
      </c>
      <c r="B55" s="402"/>
      <c r="C55" s="402"/>
      <c r="D55" s="403"/>
      <c r="E55" s="297" t="s">
        <v>32</v>
      </c>
      <c r="F55" s="294"/>
      <c r="G55" s="404"/>
      <c r="H55" s="404"/>
      <c r="I55" s="170"/>
    </row>
    <row r="56" spans="1:10" ht="30.75" customHeight="1" x14ac:dyDescent="0.2">
      <c r="A56" s="390" t="s">
        <v>16</v>
      </c>
      <c r="B56" s="384"/>
      <c r="C56" s="385"/>
      <c r="D56" s="234"/>
      <c r="E56" s="392" t="s">
        <v>18</v>
      </c>
      <c r="F56" s="393"/>
      <c r="G56" s="388"/>
      <c r="H56" s="389"/>
      <c r="I56" s="170"/>
    </row>
    <row r="57" spans="1:10" x14ac:dyDescent="0.2">
      <c r="A57" s="391"/>
      <c r="B57" s="386"/>
      <c r="C57" s="387"/>
      <c r="D57" s="172"/>
      <c r="E57" s="394"/>
      <c r="F57" s="393"/>
      <c r="G57" s="388"/>
      <c r="H57" s="389"/>
      <c r="I57" s="170"/>
    </row>
    <row r="58" spans="1:10" x14ac:dyDescent="0.2">
      <c r="A58" s="174" t="s">
        <v>15</v>
      </c>
      <c r="B58" s="397" t="s">
        <v>116</v>
      </c>
      <c r="C58" s="397"/>
      <c r="D58" s="172"/>
      <c r="E58" s="173" t="s">
        <v>15</v>
      </c>
      <c r="F58" s="161"/>
      <c r="G58" s="396"/>
      <c r="H58" s="396"/>
      <c r="I58" s="170"/>
    </row>
    <row r="59" spans="1:10" x14ac:dyDescent="0.2">
      <c r="A59" s="171" t="s">
        <v>17</v>
      </c>
      <c r="B59" s="395">
        <v>44410</v>
      </c>
      <c r="C59" s="395"/>
      <c r="D59" s="172"/>
      <c r="E59" s="173" t="s">
        <v>17</v>
      </c>
      <c r="F59" s="161"/>
      <c r="G59" s="396"/>
      <c r="H59" s="396"/>
      <c r="I59" s="170"/>
    </row>
    <row r="60" spans="1:10" ht="15.75" thickBot="1" x14ac:dyDescent="0.25">
      <c r="A60" s="399" t="s">
        <v>141</v>
      </c>
      <c r="B60" s="299"/>
      <c r="C60" s="249" t="s">
        <v>51</v>
      </c>
      <c r="D60" s="248"/>
      <c r="E60" s="176" t="s">
        <v>142</v>
      </c>
      <c r="F60" s="175"/>
      <c r="G60" s="175"/>
      <c r="H60" s="175"/>
      <c r="I60" s="177"/>
    </row>
    <row r="61" spans="1:10" ht="15.75" thickBot="1" x14ac:dyDescent="0.25">
      <c r="A61" s="175"/>
      <c r="B61" s="175"/>
      <c r="C61" s="175"/>
      <c r="D61" s="175"/>
      <c r="E61" s="175"/>
      <c r="F61" s="175"/>
      <c r="G61" s="175"/>
      <c r="H61" s="175"/>
      <c r="I61" s="175"/>
    </row>
    <row r="62" spans="1:10" s="267" customFormat="1" ht="30.75" customHeight="1" x14ac:dyDescent="0.2">
      <c r="A62" s="400" t="s">
        <v>186</v>
      </c>
      <c r="B62" s="400"/>
      <c r="C62" s="400"/>
      <c r="D62" s="400"/>
      <c r="E62" s="400"/>
      <c r="F62" s="400"/>
      <c r="G62" s="400"/>
      <c r="H62" s="400"/>
      <c r="I62" s="400"/>
      <c r="J62" s="112"/>
    </row>
    <row r="63" spans="1:10" x14ac:dyDescent="0.2">
      <c r="A63" s="112" t="s">
        <v>23</v>
      </c>
    </row>
    <row r="65" spans="1:10" ht="15.75" thickBot="1" x14ac:dyDescent="0.25">
      <c r="A65" s="225" t="s">
        <v>175</v>
      </c>
    </row>
    <row r="66" spans="1:10" ht="30.75" thickBot="1" x14ac:dyDescent="0.25">
      <c r="A66" s="123" t="s">
        <v>174</v>
      </c>
      <c r="B66" s="124" t="s">
        <v>78</v>
      </c>
      <c r="C66" s="124" t="s">
        <v>82</v>
      </c>
      <c r="D66" s="124" t="s">
        <v>83</v>
      </c>
      <c r="E66" s="240" t="s">
        <v>84</v>
      </c>
      <c r="F66" s="124" t="s">
        <v>85</v>
      </c>
      <c r="G66" s="239" t="s">
        <v>86</v>
      </c>
      <c r="H66" s="124" t="s">
        <v>87</v>
      </c>
      <c r="I66" s="125" t="s">
        <v>88</v>
      </c>
    </row>
    <row r="67" spans="1:10" ht="15.75" thickTop="1" x14ac:dyDescent="0.2">
      <c r="A67" s="283">
        <f>A27</f>
        <v>10</v>
      </c>
      <c r="B67" s="284" t="str">
        <f>C27</f>
        <v>48569.3.1</v>
      </c>
      <c r="C67" s="129">
        <v>450</v>
      </c>
      <c r="D67" s="129">
        <v>814.5</v>
      </c>
      <c r="E67" s="130">
        <f>(C67+D67)*0.09</f>
        <v>113.80499999999999</v>
      </c>
      <c r="F67" s="129">
        <v>16.95</v>
      </c>
      <c r="G67" s="131">
        <v>0</v>
      </c>
      <c r="H67" s="129">
        <v>50</v>
      </c>
      <c r="I67" s="244">
        <f>SUM(C67:H67)</f>
        <v>1445.2550000000001</v>
      </c>
    </row>
    <row r="68" spans="1:10" x14ac:dyDescent="0.2">
      <c r="A68" s="283">
        <v>20</v>
      </c>
      <c r="B68" s="284" t="s">
        <v>139</v>
      </c>
      <c r="C68" s="129">
        <v>1246.4000000000001</v>
      </c>
      <c r="D68" s="129">
        <v>2142.4369600000005</v>
      </c>
      <c r="E68" s="130">
        <v>304.99532640000001</v>
      </c>
      <c r="F68" s="129">
        <v>38.785239007200012</v>
      </c>
      <c r="G68" s="131">
        <v>0</v>
      </c>
      <c r="H68" s="129">
        <v>1050</v>
      </c>
      <c r="I68" s="245">
        <v>4782.6175254072004</v>
      </c>
    </row>
    <row r="69" spans="1:10" x14ac:dyDescent="0.2">
      <c r="A69" s="283">
        <v>30</v>
      </c>
      <c r="B69" s="284" t="s">
        <v>139</v>
      </c>
      <c r="C69" s="129">
        <v>2503.35</v>
      </c>
      <c r="D69" s="129">
        <v>4303.008315</v>
      </c>
      <c r="E69" s="130">
        <v>612.57224834999988</v>
      </c>
      <c r="F69" s="129">
        <v>91.252845929204994</v>
      </c>
      <c r="G69" s="131">
        <v>200</v>
      </c>
      <c r="H69" s="129">
        <v>322.51</v>
      </c>
      <c r="I69" s="245">
        <v>8032.6934092792044</v>
      </c>
    </row>
    <row r="70" spans="1:10" x14ac:dyDescent="0.2">
      <c r="A70" s="283">
        <v>40</v>
      </c>
      <c r="B70" s="284" t="s">
        <v>139</v>
      </c>
      <c r="C70" s="129">
        <v>0</v>
      </c>
      <c r="D70" s="129">
        <v>0</v>
      </c>
      <c r="E70" s="130">
        <v>0</v>
      </c>
      <c r="F70" s="129">
        <v>0</v>
      </c>
      <c r="G70" s="131">
        <v>0</v>
      </c>
      <c r="H70" s="129">
        <v>0</v>
      </c>
      <c r="I70" s="245">
        <v>0</v>
      </c>
    </row>
    <row r="71" spans="1:10" x14ac:dyDescent="0.2">
      <c r="A71" s="283">
        <f t="shared" ref="A71:A75" si="0">A31</f>
        <v>0</v>
      </c>
      <c r="B71" s="284">
        <f t="shared" ref="B71:B75" si="1">C31</f>
        <v>0</v>
      </c>
      <c r="C71" s="129"/>
      <c r="D71" s="129"/>
      <c r="E71" s="130"/>
      <c r="F71" s="129"/>
      <c r="G71" s="131"/>
      <c r="H71" s="129"/>
      <c r="I71" s="245"/>
    </row>
    <row r="72" spans="1:10" x14ac:dyDescent="0.2">
      <c r="A72" s="283">
        <f t="shared" si="0"/>
        <v>0</v>
      </c>
      <c r="B72" s="284">
        <f t="shared" si="1"/>
        <v>0</v>
      </c>
      <c r="C72" s="129"/>
      <c r="D72" s="129"/>
      <c r="E72" s="130"/>
      <c r="F72" s="129"/>
      <c r="G72" s="131"/>
      <c r="H72" s="129"/>
      <c r="I72" s="245"/>
    </row>
    <row r="73" spans="1:10" x14ac:dyDescent="0.2">
      <c r="A73" s="283">
        <f t="shared" si="0"/>
        <v>0</v>
      </c>
      <c r="B73" s="284">
        <f t="shared" si="1"/>
        <v>0</v>
      </c>
      <c r="C73" s="129"/>
      <c r="D73" s="129"/>
      <c r="E73" s="130"/>
      <c r="F73" s="129"/>
      <c r="G73" s="131"/>
      <c r="H73" s="129"/>
      <c r="I73" s="245"/>
    </row>
    <row r="74" spans="1:10" x14ac:dyDescent="0.2">
      <c r="A74" s="283">
        <f t="shared" si="0"/>
        <v>0</v>
      </c>
      <c r="B74" s="284">
        <f t="shared" si="1"/>
        <v>0</v>
      </c>
      <c r="C74" s="129"/>
      <c r="D74" s="129"/>
      <c r="E74" s="130"/>
      <c r="F74" s="129"/>
      <c r="G74" s="131"/>
      <c r="H74" s="129"/>
      <c r="I74" s="245"/>
    </row>
    <row r="75" spans="1:10" ht="15.75" thickBot="1" x14ac:dyDescent="0.25">
      <c r="A75" s="283">
        <f t="shared" si="0"/>
        <v>0</v>
      </c>
      <c r="B75" s="284">
        <f t="shared" si="1"/>
        <v>0</v>
      </c>
      <c r="C75" s="129"/>
      <c r="D75" s="129"/>
      <c r="E75" s="130"/>
      <c r="F75" s="129"/>
      <c r="G75" s="131"/>
      <c r="H75" s="129"/>
      <c r="I75" s="245"/>
    </row>
    <row r="76" spans="1:10" ht="15.75" thickBot="1" x14ac:dyDescent="0.25">
      <c r="A76" s="148"/>
      <c r="B76" s="149" t="s">
        <v>25</v>
      </c>
      <c r="C76" s="150">
        <f t="shared" ref="C76:I76" si="2">SUM(C67:C75)</f>
        <v>4199.75</v>
      </c>
      <c r="D76" s="150">
        <f t="shared" si="2"/>
        <v>7259.945275</v>
      </c>
      <c r="E76" s="150">
        <f t="shared" si="2"/>
        <v>1031.3725747499998</v>
      </c>
      <c r="F76" s="201">
        <f t="shared" si="2"/>
        <v>146.98808493640502</v>
      </c>
      <c r="G76" s="150">
        <f t="shared" si="2"/>
        <v>200</v>
      </c>
      <c r="H76" s="150">
        <f t="shared" si="2"/>
        <v>1422.51</v>
      </c>
      <c r="I76" s="150">
        <f t="shared" si="2"/>
        <v>14260.565934686405</v>
      </c>
    </row>
    <row r="79" spans="1:10" x14ac:dyDescent="0.2">
      <c r="I79" s="290" t="s">
        <v>192</v>
      </c>
      <c r="J79" s="290"/>
    </row>
  </sheetData>
  <mergeCells count="48">
    <mergeCell ref="D51:E51"/>
    <mergeCell ref="I51:J51"/>
    <mergeCell ref="I52:J52"/>
    <mergeCell ref="A60:B60"/>
    <mergeCell ref="A62:I62"/>
    <mergeCell ref="A55:D55"/>
    <mergeCell ref="E55:F55"/>
    <mergeCell ref="G55:H55"/>
    <mergeCell ref="I79:J79"/>
    <mergeCell ref="B56:C57"/>
    <mergeCell ref="G56:H57"/>
    <mergeCell ref="A56:A57"/>
    <mergeCell ref="E56:F57"/>
    <mergeCell ref="B59:C59"/>
    <mergeCell ref="G59:H59"/>
    <mergeCell ref="B58:C58"/>
    <mergeCell ref="G58:H58"/>
    <mergeCell ref="C17:E17"/>
    <mergeCell ref="H17:J17"/>
    <mergeCell ref="C18:E18"/>
    <mergeCell ref="F18:G19"/>
    <mergeCell ref="H18:J19"/>
    <mergeCell ref="C19:E19"/>
    <mergeCell ref="D47:F47"/>
    <mergeCell ref="D48:E48"/>
    <mergeCell ref="I48:J48"/>
    <mergeCell ref="D49:E49"/>
    <mergeCell ref="I49:J50"/>
    <mergeCell ref="D50:E50"/>
    <mergeCell ref="H49:H50"/>
    <mergeCell ref="C10:E10"/>
    <mergeCell ref="H10:J10"/>
    <mergeCell ref="A11:B11"/>
    <mergeCell ref="C11:E11"/>
    <mergeCell ref="F11:G11"/>
    <mergeCell ref="H11:J11"/>
    <mergeCell ref="C12:E12"/>
    <mergeCell ref="C13:E13"/>
    <mergeCell ref="H14:J14"/>
    <mergeCell ref="H15:J15"/>
    <mergeCell ref="H16:J16"/>
    <mergeCell ref="C16:D16"/>
    <mergeCell ref="J1:J2"/>
    <mergeCell ref="A3:I3"/>
    <mergeCell ref="A4:I4"/>
    <mergeCell ref="C9:E9"/>
    <mergeCell ref="H9:J9"/>
    <mergeCell ref="A5:F5"/>
  </mergeCells>
  <dataValidations count="3">
    <dataValidation type="list" allowBlank="1" showInputMessage="1" showErrorMessage="1" sqref="B16" xr:uid="{87E64CF4-BC67-4CB3-A7D6-6CBE15D88637}">
      <formula1>$N$13:$N$14</formula1>
    </dataValidation>
    <dataValidation type="list" allowBlank="1" showInputMessage="1" showErrorMessage="1" sqref="E16" xr:uid="{E95C470B-08C1-45E0-89C5-B3C1F978B71B}">
      <formula1>$N$10:$N$11</formula1>
    </dataValidation>
    <dataValidation type="list" allowBlank="1" showInputMessage="1" showErrorMessage="1" sqref="C60" xr:uid="{8CD13651-47F1-4383-82B4-9552225859DB}">
      <formula1>$N$12:$N$13</formula1>
    </dataValidation>
  </dataValidations>
  <pageMargins left="0.7" right="0.7" top="0.75" bottom="0.75" header="0.3" footer="0.3"/>
  <pageSetup scale="49" orientation="portrait" r:id="rId1"/>
  <ignoredErrors>
    <ignoredError sqref="J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48017-4AC5-4464-82AC-3045DF817BEA}">
  <sheetPr codeName="Sheet3">
    <pageSetUpPr fitToPage="1"/>
  </sheetPr>
  <dimension ref="A1:R31"/>
  <sheetViews>
    <sheetView zoomScaleNormal="100" zoomScaleSheetLayoutView="100" workbookViewId="0"/>
  </sheetViews>
  <sheetFormatPr defaultRowHeight="15" x14ac:dyDescent="0.2"/>
  <cols>
    <col min="1" max="1" width="17.62109375" style="11" customWidth="1"/>
    <col min="2" max="2" width="19.50390625" style="11" customWidth="1"/>
    <col min="3" max="4" width="9.68359375" style="11" customWidth="1"/>
    <col min="5" max="5" width="13.5859375" style="11" customWidth="1"/>
    <col min="6" max="6" width="13.71875" style="11" customWidth="1"/>
    <col min="7" max="7" width="20.58203125" style="11" customWidth="1"/>
    <col min="8" max="8" width="15.73828125" style="11" customWidth="1"/>
    <col min="9" max="9" width="14.9296875" style="11" customWidth="1"/>
    <col min="10" max="10" width="16.140625" style="11" customWidth="1"/>
    <col min="11" max="11" width="11.56640625" style="11" customWidth="1"/>
    <col min="12" max="12" width="9.14453125" style="11"/>
    <col min="13" max="14" width="0" style="11" hidden="1" customWidth="1"/>
    <col min="15" max="15" width="0" hidden="1" customWidth="1"/>
    <col min="18" max="18" width="0" hidden="1" customWidth="1"/>
  </cols>
  <sheetData>
    <row r="1" spans="1:18" s="24" customFormat="1" ht="18.75" x14ac:dyDescent="0.25">
      <c r="A1" s="28" t="s">
        <v>71</v>
      </c>
      <c r="B1" s="29"/>
      <c r="C1" s="29"/>
      <c r="D1" s="11"/>
      <c r="E1" s="11"/>
      <c r="F1" s="11"/>
      <c r="G1" s="11"/>
      <c r="H1" s="11"/>
      <c r="I1" s="11"/>
      <c r="J1" s="11"/>
      <c r="K1" s="11"/>
      <c r="L1" s="11"/>
      <c r="M1" s="11"/>
      <c r="N1" s="11"/>
    </row>
    <row r="2" spans="1:18" ht="17.45" customHeight="1" x14ac:dyDescent="0.3">
      <c r="A2" s="358" t="s">
        <v>181</v>
      </c>
      <c r="B2" s="358"/>
      <c r="C2" s="358"/>
      <c r="D2" s="358"/>
      <c r="E2" s="358"/>
      <c r="F2" s="358"/>
      <c r="G2" s="229"/>
      <c r="H2" s="110" t="s">
        <v>162</v>
      </c>
      <c r="I2" s="419" t="str">
        <f>'Cost Plus Form'!J5</f>
        <v/>
      </c>
      <c r="J2" s="420"/>
    </row>
    <row r="3" spans="1:18" ht="17.45" customHeight="1" x14ac:dyDescent="0.25">
      <c r="A3" s="33"/>
      <c r="B3" s="226"/>
      <c r="C3" s="34"/>
      <c r="D3" s="34"/>
      <c r="E3" s="226"/>
      <c r="F3" s="226"/>
      <c r="G3" s="34"/>
      <c r="H3" s="34" t="s">
        <v>20</v>
      </c>
      <c r="I3" s="419" t="str">
        <f>'Cost Plus Form'!J6</f>
        <v/>
      </c>
      <c r="J3" s="420"/>
    </row>
    <row r="4" spans="1:18" ht="17.45" customHeight="1" x14ac:dyDescent="0.25">
      <c r="A4" s="33"/>
      <c r="B4" s="226"/>
      <c r="C4" s="34"/>
      <c r="D4" s="34"/>
      <c r="E4" s="226"/>
      <c r="F4" s="226"/>
      <c r="G4" s="34"/>
      <c r="H4" s="34" t="s">
        <v>24</v>
      </c>
      <c r="I4" s="419" t="str">
        <f>'Cost Plus Form'!J7</f>
        <v/>
      </c>
      <c r="J4" s="420"/>
    </row>
    <row r="5" spans="1:18" x14ac:dyDescent="0.2">
      <c r="A5" s="15" t="s">
        <v>9</v>
      </c>
      <c r="B5" s="29"/>
      <c r="C5" s="29"/>
    </row>
    <row r="6" spans="1:18" ht="15.75" customHeight="1" x14ac:dyDescent="0.2">
      <c r="A6" s="19" t="s">
        <v>1</v>
      </c>
      <c r="B6" s="20"/>
      <c r="C6" s="405" t="str">
        <f>'Cost Plus Form'!C9</f>
        <v/>
      </c>
      <c r="D6" s="406"/>
      <c r="E6" s="407"/>
      <c r="F6" s="19" t="s">
        <v>3</v>
      </c>
      <c r="G6" s="22"/>
      <c r="H6" s="405" t="str">
        <f>'Cost Plus Form'!H9</f>
        <v/>
      </c>
      <c r="I6" s="406"/>
      <c r="J6" s="407"/>
    </row>
    <row r="7" spans="1:18" ht="31.9" customHeight="1" x14ac:dyDescent="0.2">
      <c r="A7" s="37" t="s">
        <v>2</v>
      </c>
      <c r="B7" s="38"/>
      <c r="C7" s="405" t="str">
        <f>'Cost Plus Form'!C10</f>
        <v/>
      </c>
      <c r="D7" s="406"/>
      <c r="E7" s="407"/>
      <c r="F7" s="39" t="s">
        <v>4</v>
      </c>
      <c r="G7" s="40"/>
      <c r="H7" s="405" t="str">
        <f>'Cost Plus Form'!H10</f>
        <v/>
      </c>
      <c r="I7" s="406"/>
      <c r="J7" s="407"/>
      <c r="M7" s="89" t="str">
        <f>A2 &amp; ""</f>
        <v>Sub Pay Form</v>
      </c>
    </row>
    <row r="8" spans="1:18" ht="46.15" customHeight="1" x14ac:dyDescent="0.2">
      <c r="A8" s="322" t="s">
        <v>5</v>
      </c>
      <c r="B8" s="323"/>
      <c r="C8" s="405" t="str">
        <f>'Cost Plus Form'!C11</f>
        <v/>
      </c>
      <c r="D8" s="406"/>
      <c r="E8" s="407"/>
      <c r="F8" s="417" t="s">
        <v>6</v>
      </c>
      <c r="G8" s="418"/>
      <c r="H8" s="405" t="str">
        <f>'Cost Plus Form'!H11</f>
        <v/>
      </c>
      <c r="I8" s="406"/>
      <c r="J8" s="407"/>
    </row>
    <row r="9" spans="1:18" s="13" customFormat="1" x14ac:dyDescent="0.2">
      <c r="A9" s="19" t="s">
        <v>19</v>
      </c>
      <c r="B9" s="20"/>
      <c r="C9" s="408" t="str">
        <f>'Cost Plus Form'!C12</f>
        <v/>
      </c>
      <c r="D9" s="409"/>
      <c r="E9" s="410"/>
      <c r="F9" s="11"/>
      <c r="G9" s="11"/>
      <c r="H9" s="11"/>
      <c r="I9" s="11"/>
      <c r="J9" s="11"/>
      <c r="K9" s="11"/>
      <c r="L9" s="11"/>
      <c r="M9" s="11"/>
      <c r="N9" s="90"/>
    </row>
    <row r="10" spans="1:18" s="13" customFormat="1" ht="18.75" customHeight="1" x14ac:dyDescent="0.2">
      <c r="A10" s="42" t="s">
        <v>11</v>
      </c>
      <c r="B10" s="43"/>
      <c r="C10" s="408" t="str">
        <f>'Cost Plus Form'!C13</f>
        <v/>
      </c>
      <c r="D10" s="409"/>
      <c r="E10" s="410"/>
      <c r="F10" s="15" t="s">
        <v>30</v>
      </c>
      <c r="G10" s="29"/>
      <c r="H10" s="29"/>
      <c r="I10" s="29"/>
      <c r="J10" s="11"/>
      <c r="K10" s="11"/>
      <c r="L10" s="11"/>
      <c r="M10" s="11"/>
      <c r="N10" s="90"/>
      <c r="R10" s="14" t="s">
        <v>51</v>
      </c>
    </row>
    <row r="11" spans="1:18" ht="17.25" customHeight="1" x14ac:dyDescent="0.2">
      <c r="F11" s="19" t="s">
        <v>67</v>
      </c>
      <c r="G11" s="22"/>
      <c r="H11" s="405" t="str">
        <f>'Cost Plus Form'!H14</f>
        <v/>
      </c>
      <c r="I11" s="406"/>
      <c r="J11" s="407"/>
      <c r="R11" s="14" t="s">
        <v>52</v>
      </c>
    </row>
    <row r="12" spans="1:18" x14ac:dyDescent="0.2">
      <c r="A12" s="15" t="s">
        <v>8</v>
      </c>
      <c r="B12" s="29"/>
      <c r="C12" s="29"/>
      <c r="D12" s="29"/>
      <c r="F12" s="19" t="s">
        <v>12</v>
      </c>
      <c r="G12" s="22"/>
      <c r="H12" s="405" t="str">
        <f>'Cost Plus Form'!H15</f>
        <v/>
      </c>
      <c r="I12" s="406"/>
      <c r="J12" s="407"/>
      <c r="N12" s="90" t="s">
        <v>51</v>
      </c>
    </row>
    <row r="13" spans="1:18" x14ac:dyDescent="0.2">
      <c r="A13" s="19" t="s">
        <v>53</v>
      </c>
      <c r="B13" s="44"/>
      <c r="C13" s="414" t="s">
        <v>106</v>
      </c>
      <c r="D13" s="415"/>
      <c r="E13" s="91"/>
      <c r="F13" s="19" t="s">
        <v>21</v>
      </c>
      <c r="G13" s="22"/>
      <c r="H13" s="408" t="str">
        <f>'Cost Plus Form'!H16</f>
        <v/>
      </c>
      <c r="I13" s="409"/>
      <c r="J13" s="410"/>
      <c r="N13" s="90" t="s">
        <v>52</v>
      </c>
    </row>
    <row r="14" spans="1:18" x14ac:dyDescent="0.2">
      <c r="A14" s="19" t="s">
        <v>160</v>
      </c>
      <c r="B14" s="20"/>
      <c r="C14" s="411" t="str">
        <f>'Cost Plus Form'!C17</f>
        <v/>
      </c>
      <c r="D14" s="412"/>
      <c r="E14" s="413"/>
      <c r="F14" s="19" t="s">
        <v>69</v>
      </c>
      <c r="G14" s="22"/>
      <c r="H14" s="408" t="str">
        <f>'Cost Plus Form'!H17</f>
        <v/>
      </c>
      <c r="I14" s="409"/>
      <c r="J14" s="410"/>
    </row>
    <row r="15" spans="1:18" x14ac:dyDescent="0.2">
      <c r="A15" s="19" t="s">
        <v>10</v>
      </c>
      <c r="B15" s="20"/>
      <c r="C15" s="411" t="str">
        <f>'Cost Plus Form'!C18</f>
        <v/>
      </c>
      <c r="D15" s="412"/>
      <c r="E15" s="413"/>
      <c r="F15" s="305" t="s">
        <v>13</v>
      </c>
      <c r="G15" s="306"/>
      <c r="H15" s="424" t="str">
        <f>'Cost Plus Form'!H18</f>
        <v/>
      </c>
      <c r="I15" s="425"/>
      <c r="J15" s="426"/>
    </row>
    <row r="16" spans="1:18" x14ac:dyDescent="0.2">
      <c r="A16" s="42" t="s">
        <v>7</v>
      </c>
      <c r="B16" s="43"/>
      <c r="C16" s="411" t="str">
        <f>'Cost Plus Form'!C19</f>
        <v/>
      </c>
      <c r="D16" s="412"/>
      <c r="E16" s="413"/>
      <c r="F16" s="307"/>
      <c r="G16" s="308"/>
      <c r="H16" s="427"/>
      <c r="I16" s="428"/>
      <c r="J16" s="429"/>
    </row>
    <row r="18" spans="1:14" s="23" customFormat="1" x14ac:dyDescent="0.2">
      <c r="A18" s="422" t="s">
        <v>96</v>
      </c>
      <c r="B18" s="423"/>
      <c r="C18" s="317"/>
      <c r="D18" s="319"/>
      <c r="E18" s="210"/>
      <c r="F18" s="11"/>
      <c r="G18" s="210"/>
      <c r="H18" s="11"/>
      <c r="I18" s="11"/>
      <c r="J18" s="11"/>
      <c r="K18" s="11"/>
      <c r="L18" s="11"/>
      <c r="M18" s="11"/>
      <c r="N18" s="11"/>
    </row>
    <row r="19" spans="1:14" ht="63" customHeight="1" x14ac:dyDescent="0.2">
      <c r="A19" s="285" t="s">
        <v>174</v>
      </c>
      <c r="B19" s="92" t="s">
        <v>90</v>
      </c>
      <c r="C19" s="92" t="s">
        <v>91</v>
      </c>
      <c r="D19" s="92" t="s">
        <v>92</v>
      </c>
      <c r="E19" s="180" t="s">
        <v>164</v>
      </c>
      <c r="F19" s="180" t="s">
        <v>165</v>
      </c>
      <c r="G19" s="92" t="s">
        <v>93</v>
      </c>
      <c r="H19" s="92" t="s">
        <v>94</v>
      </c>
      <c r="I19" s="92" t="s">
        <v>95</v>
      </c>
      <c r="J19" s="92" t="s">
        <v>40</v>
      </c>
    </row>
    <row r="20" spans="1:14" x14ac:dyDescent="0.2">
      <c r="A20" s="54" t="s">
        <v>39</v>
      </c>
      <c r="B20" s="61" t="s">
        <v>37</v>
      </c>
      <c r="C20" s="61" t="s">
        <v>38</v>
      </c>
      <c r="D20" s="61" t="s">
        <v>37</v>
      </c>
      <c r="E20" s="61" t="s">
        <v>37</v>
      </c>
      <c r="F20" s="61" t="s">
        <v>38</v>
      </c>
      <c r="G20" s="61" t="s">
        <v>38</v>
      </c>
      <c r="H20" s="61" t="s">
        <v>38</v>
      </c>
      <c r="I20" s="61" t="s">
        <v>37</v>
      </c>
      <c r="J20" s="183" t="s">
        <v>189</v>
      </c>
    </row>
    <row r="21" spans="1:14" x14ac:dyDescent="0.2">
      <c r="A21" s="61"/>
      <c r="B21" s="61"/>
      <c r="C21" s="61"/>
      <c r="D21" s="61"/>
      <c r="E21" s="61"/>
      <c r="F21" s="61"/>
      <c r="G21" s="288"/>
      <c r="H21" s="288"/>
      <c r="I21" s="61"/>
      <c r="J21" s="183" t="str">
        <f>(H21-G21)&amp;" days"</f>
        <v>0 days</v>
      </c>
    </row>
    <row r="22" spans="1:14" x14ac:dyDescent="0.2">
      <c r="A22" s="61"/>
      <c r="B22" s="61"/>
      <c r="C22" s="61"/>
      <c r="D22" s="61"/>
      <c r="E22" s="61"/>
      <c r="F22" s="61"/>
      <c r="G22" s="61"/>
      <c r="H22" s="61"/>
      <c r="I22" s="61"/>
      <c r="J22" s="183" t="str">
        <f>(H22-G22)&amp;" days"</f>
        <v>0 days</v>
      </c>
    </row>
    <row r="23" spans="1:14" x14ac:dyDescent="0.2">
      <c r="A23" s="61"/>
      <c r="B23" s="61"/>
      <c r="C23" s="61"/>
      <c r="D23" s="61"/>
      <c r="E23" s="61"/>
      <c r="F23" s="61"/>
      <c r="G23" s="61"/>
      <c r="H23" s="61"/>
      <c r="I23" s="61"/>
      <c r="J23" s="183" t="str">
        <f>(H23-G23)&amp;" days"</f>
        <v>0 days</v>
      </c>
    </row>
    <row r="24" spans="1:14" x14ac:dyDescent="0.2">
      <c r="A24" s="61"/>
      <c r="B24" s="61"/>
      <c r="C24" s="61"/>
      <c r="D24" s="61"/>
      <c r="E24" s="61"/>
      <c r="F24" s="61"/>
      <c r="G24" s="61"/>
      <c r="H24" s="61"/>
      <c r="I24" s="61"/>
      <c r="J24" s="183" t="str">
        <f>(H24-G24)&amp;" days"</f>
        <v>0 days</v>
      </c>
    </row>
    <row r="25" spans="1:14" x14ac:dyDescent="0.2">
      <c r="A25" s="16" t="s">
        <v>47</v>
      </c>
    </row>
    <row r="26" spans="1:14" x14ac:dyDescent="0.2">
      <c r="A26" s="416" t="s">
        <v>48</v>
      </c>
      <c r="B26" s="416"/>
      <c r="C26" s="416"/>
      <c r="D26" s="416"/>
      <c r="E26" s="416"/>
      <c r="F26" s="416"/>
      <c r="G26" s="416"/>
    </row>
    <row r="27" spans="1:14" s="233" customFormat="1" ht="17.25" x14ac:dyDescent="0.2">
      <c r="A27" s="421" t="s">
        <v>49</v>
      </c>
      <c r="B27" s="300"/>
      <c r="C27" s="300"/>
      <c r="D27" s="300"/>
      <c r="E27" s="300"/>
      <c r="F27" s="226"/>
      <c r="G27" s="226"/>
      <c r="H27" s="226"/>
      <c r="I27" s="226" t="s">
        <v>107</v>
      </c>
      <c r="J27" s="226"/>
      <c r="K27" s="226"/>
      <c r="L27" s="226"/>
      <c r="M27" s="226"/>
      <c r="N27" s="226"/>
    </row>
    <row r="28" spans="1:14" ht="17.25" x14ac:dyDescent="0.2">
      <c r="A28" s="300"/>
      <c r="B28" s="300"/>
      <c r="C28" s="300"/>
      <c r="D28" s="300"/>
      <c r="E28" s="300"/>
      <c r="I28" s="11" t="s">
        <v>103</v>
      </c>
    </row>
    <row r="29" spans="1:14" ht="17.25" x14ac:dyDescent="0.2">
      <c r="A29" s="416" t="s">
        <v>111</v>
      </c>
      <c r="B29" s="416"/>
      <c r="C29" s="416"/>
      <c r="D29" s="416"/>
      <c r="E29" s="416"/>
      <c r="I29" s="11" t="s">
        <v>104</v>
      </c>
    </row>
    <row r="30" spans="1:14" x14ac:dyDescent="0.2">
      <c r="A30" s="416" t="s">
        <v>50</v>
      </c>
      <c r="B30" s="416"/>
      <c r="C30" s="416"/>
      <c r="D30" s="416"/>
      <c r="E30" s="416"/>
      <c r="F30" s="416"/>
    </row>
    <row r="31" spans="1:14" x14ac:dyDescent="0.2">
      <c r="I31" s="290" t="s">
        <v>190</v>
      </c>
      <c r="J31" s="290"/>
    </row>
  </sheetData>
  <mergeCells count="31">
    <mergeCell ref="I2:J2"/>
    <mergeCell ref="I3:J3"/>
    <mergeCell ref="A27:E28"/>
    <mergeCell ref="A2:F2"/>
    <mergeCell ref="I4:J4"/>
    <mergeCell ref="A18:B18"/>
    <mergeCell ref="H15:J16"/>
    <mergeCell ref="A8:B8"/>
    <mergeCell ref="F15:G16"/>
    <mergeCell ref="A26:G26"/>
    <mergeCell ref="H8:J8"/>
    <mergeCell ref="H11:J11"/>
    <mergeCell ref="H12:J12"/>
    <mergeCell ref="H13:J13"/>
    <mergeCell ref="H14:J14"/>
    <mergeCell ref="I31:J31"/>
    <mergeCell ref="C6:E6"/>
    <mergeCell ref="C7:E7"/>
    <mergeCell ref="C8:E8"/>
    <mergeCell ref="C18:D18"/>
    <mergeCell ref="C9:E9"/>
    <mergeCell ref="C10:E10"/>
    <mergeCell ref="C14:E14"/>
    <mergeCell ref="C15:E15"/>
    <mergeCell ref="C16:E16"/>
    <mergeCell ref="C13:D13"/>
    <mergeCell ref="A30:F30"/>
    <mergeCell ref="H6:J6"/>
    <mergeCell ref="H7:J7"/>
    <mergeCell ref="A29:E29"/>
    <mergeCell ref="F8:G8"/>
  </mergeCells>
  <phoneticPr fontId="15" type="noConversion"/>
  <dataValidations count="2">
    <dataValidation type="list" allowBlank="1" showInputMessage="1" showErrorMessage="1" sqref="E13" xr:uid="{77A78D2D-BB66-4ED8-8E02-10723834F4C2}">
      <formula1>$N$12:$N$13</formula1>
    </dataValidation>
    <dataValidation type="list" allowBlank="1" showInputMessage="1" showErrorMessage="1" sqref="B13" xr:uid="{01E7BA55-2CA1-496E-8830-260C662A4370}">
      <formula1>$R$10:$R$11</formula1>
    </dataValidation>
  </dataValidations>
  <pageMargins left="0.25" right="0.25" top="0.75" bottom="0.75" header="0.3" footer="0.3"/>
  <pageSetup scale="82" fitToHeight="0" orientation="landscape" horizontalDpi="90" verticalDpi="90" r:id="rId1"/>
  <ignoredErrors>
    <ignoredError xmlns:x16r3="http://schemas.microsoft.com/office/spreadsheetml/2018/08/main" sqref="C14:E16" x16r3:misleadingForma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7E5FB-00E6-44BC-97D9-C1B09BC9966C}">
  <sheetPr>
    <pageSetUpPr fitToPage="1"/>
  </sheetPr>
  <dimension ref="A1:N32"/>
  <sheetViews>
    <sheetView zoomScaleNormal="100" zoomScaleSheetLayoutView="100" workbookViewId="0"/>
  </sheetViews>
  <sheetFormatPr defaultColWidth="9.14453125" defaultRowHeight="15" x14ac:dyDescent="0.2"/>
  <cols>
    <col min="1" max="1" width="17.62109375" style="233" customWidth="1"/>
    <col min="2" max="2" width="19.50390625" style="233" customWidth="1"/>
    <col min="3" max="3" width="12.23828125" style="233" customWidth="1"/>
    <col min="4" max="4" width="11.56640625" style="233" customWidth="1"/>
    <col min="5" max="5" width="13.5859375" style="233" customWidth="1"/>
    <col min="6" max="6" width="13.71875" style="233" customWidth="1"/>
    <col min="7" max="7" width="20.58203125" style="233" customWidth="1"/>
    <col min="8" max="8" width="15.73828125" style="233" customWidth="1"/>
    <col min="9" max="9" width="14.9296875" style="233" customWidth="1"/>
    <col min="10" max="10" width="31.609375" style="233" customWidth="1"/>
    <col min="11" max="11" width="6.05078125" style="233" customWidth="1"/>
    <col min="12" max="13" width="9.14453125" style="233"/>
    <col min="14" max="14" width="0" style="233" hidden="1" customWidth="1"/>
    <col min="15" max="16384" width="9.14453125" style="233"/>
  </cols>
  <sheetData>
    <row r="1" spans="1:14" ht="18.75" x14ac:dyDescent="0.25">
      <c r="A1" s="104" t="s">
        <v>71</v>
      </c>
      <c r="B1" s="225"/>
      <c r="C1" s="225"/>
    </row>
    <row r="2" spans="1:14" ht="21" x14ac:dyDescent="0.3">
      <c r="A2" s="104"/>
      <c r="B2" s="225"/>
      <c r="C2" s="225"/>
      <c r="D2" s="110"/>
      <c r="E2" s="358" t="s">
        <v>182</v>
      </c>
      <c r="F2" s="358"/>
      <c r="G2" s="358"/>
      <c r="I2" s="110" t="s">
        <v>162</v>
      </c>
      <c r="J2" s="252" t="str">
        <f>'Example_Cost Plus'!J5</f>
        <v>0028</v>
      </c>
      <c r="K2" s="260"/>
    </row>
    <row r="3" spans="1:14" ht="17.45" customHeight="1" x14ac:dyDescent="0.25">
      <c r="A3" s="109"/>
      <c r="C3" s="110"/>
      <c r="D3" s="110"/>
      <c r="H3" s="110"/>
      <c r="I3" s="110" t="s">
        <v>20</v>
      </c>
      <c r="J3" s="196">
        <f>'Example_Cost Plus'!J6</f>
        <v>7000056844</v>
      </c>
      <c r="K3" s="259"/>
    </row>
    <row r="4" spans="1:14" ht="17.45" customHeight="1" x14ac:dyDescent="0.25">
      <c r="A4" s="109"/>
      <c r="C4" s="110"/>
      <c r="D4" s="110"/>
      <c r="H4" s="110"/>
      <c r="I4" s="110" t="s">
        <v>24</v>
      </c>
      <c r="J4" s="196">
        <f>'Example_Cost Plus'!J7</f>
        <v>6300091423</v>
      </c>
      <c r="K4" s="259"/>
    </row>
    <row r="5" spans="1:14" ht="17.45" customHeight="1" x14ac:dyDescent="0.25">
      <c r="A5" s="109"/>
      <c r="B5" s="109"/>
      <c r="C5" s="109"/>
      <c r="E5" s="109"/>
      <c r="F5" s="109"/>
      <c r="H5" s="110"/>
      <c r="I5" s="110"/>
      <c r="J5" s="178"/>
    </row>
    <row r="6" spans="1:14" x14ac:dyDescent="0.2">
      <c r="A6" s="112" t="s">
        <v>9</v>
      </c>
      <c r="B6" s="225"/>
      <c r="C6" s="225"/>
    </row>
    <row r="7" spans="1:14" ht="15.75" customHeight="1" x14ac:dyDescent="0.2">
      <c r="A7" s="231" t="s">
        <v>1</v>
      </c>
      <c r="B7" s="242"/>
      <c r="C7" s="355" t="str">
        <f>'Example_Cost Plus'!C9</f>
        <v>ACME, INC</v>
      </c>
      <c r="D7" s="356"/>
      <c r="E7" s="357"/>
      <c r="F7" s="231" t="s">
        <v>3</v>
      </c>
      <c r="G7" s="113"/>
      <c r="H7" s="355" t="str">
        <f>'Example_Cost Plus'!H9</f>
        <v xml:space="preserve"> R. Runner, NCDOT Division 15</v>
      </c>
      <c r="I7" s="356"/>
      <c r="J7" s="357"/>
    </row>
    <row r="8" spans="1:14" ht="31.9" customHeight="1" x14ac:dyDescent="0.2">
      <c r="A8" s="114" t="s">
        <v>2</v>
      </c>
      <c r="B8" s="115"/>
      <c r="C8" s="355" t="str">
        <f>'Example_Cost Plus'!C10</f>
        <v>6000 Universal Blvd, Orlando, FL 32819</v>
      </c>
      <c r="D8" s="356"/>
      <c r="E8" s="357"/>
      <c r="F8" s="116" t="s">
        <v>4</v>
      </c>
      <c r="G8" s="117"/>
      <c r="H8" s="355" t="str">
        <f>'Example_Cost Plus'!H10</f>
        <v>125 Speedway Drive, Birdseye, NC 29845</v>
      </c>
      <c r="I8" s="356"/>
      <c r="J8" s="357"/>
    </row>
    <row r="9" spans="1:14" ht="46.15" customHeight="1" x14ac:dyDescent="0.2">
      <c r="A9" s="363" t="s">
        <v>5</v>
      </c>
      <c r="B9" s="364"/>
      <c r="C9" s="355" t="str">
        <f>'Example_Cost Plus'!C11</f>
        <v>Wile E Coyote, Wcoyote@Warner.com, (407) 224-4233</v>
      </c>
      <c r="D9" s="356"/>
      <c r="E9" s="357"/>
      <c r="F9" s="365" t="s">
        <v>6</v>
      </c>
      <c r="G9" s="366"/>
      <c r="H9" s="355" t="str">
        <f>'Example_Cost Plus'!H11</f>
        <v>rrunner@ncdot.gov 252-693-5555</v>
      </c>
      <c r="I9" s="356"/>
      <c r="J9" s="357"/>
    </row>
    <row r="10" spans="1:14" x14ac:dyDescent="0.2">
      <c r="A10" s="231" t="s">
        <v>19</v>
      </c>
      <c r="B10" s="242"/>
      <c r="C10" s="355">
        <f>'Example_Cost Plus'!C12</f>
        <v>88888</v>
      </c>
      <c r="D10" s="356"/>
      <c r="E10" s="357"/>
      <c r="N10" s="230"/>
    </row>
    <row r="11" spans="1:14" ht="18.75" customHeight="1" x14ac:dyDescent="0.2">
      <c r="A11" s="118" t="s">
        <v>11</v>
      </c>
      <c r="B11" s="119"/>
      <c r="C11" s="355" t="str">
        <f>'Example_Cost Plus'!C13</f>
        <v>123-475-8960</v>
      </c>
      <c r="D11" s="356"/>
      <c r="E11" s="357"/>
      <c r="F11" s="112" t="s">
        <v>30</v>
      </c>
      <c r="G11" s="225"/>
      <c r="H11" s="225"/>
      <c r="I11" s="225"/>
      <c r="N11" s="230"/>
    </row>
    <row r="12" spans="1:14" ht="17.25" customHeight="1" x14ac:dyDescent="0.2">
      <c r="F12" s="231" t="s">
        <v>67</v>
      </c>
      <c r="G12" s="113"/>
      <c r="H12" s="355" t="str">
        <f>'Example_Cost Plus'!H14</f>
        <v>U-9999</v>
      </c>
      <c r="I12" s="356"/>
      <c r="J12" s="360"/>
    </row>
    <row r="13" spans="1:14" x14ac:dyDescent="0.2">
      <c r="A13" s="112" t="s">
        <v>8</v>
      </c>
      <c r="B13" s="225"/>
      <c r="C13" s="225"/>
      <c r="D13" s="225"/>
      <c r="F13" s="231" t="s">
        <v>12</v>
      </c>
      <c r="G13" s="113"/>
      <c r="H13" s="355" t="str">
        <f>'Example_Cost Plus'!H15</f>
        <v>88575.1.FS2</v>
      </c>
      <c r="I13" s="356"/>
      <c r="J13" s="360"/>
      <c r="N13" s="230" t="s">
        <v>51</v>
      </c>
    </row>
    <row r="14" spans="1:14" x14ac:dyDescent="0.2">
      <c r="A14" s="231" t="s">
        <v>53</v>
      </c>
      <c r="B14" s="120" t="s">
        <v>51</v>
      </c>
      <c r="C14" s="361" t="s">
        <v>106</v>
      </c>
      <c r="D14" s="362"/>
      <c r="E14" s="91"/>
      <c r="F14" s="231" t="s">
        <v>21</v>
      </c>
      <c r="G14" s="113"/>
      <c r="H14" s="355" t="str">
        <f>'Example_Cost Plus'!H16</f>
        <v>BR549-0049(55)</v>
      </c>
      <c r="I14" s="356"/>
      <c r="J14" s="360"/>
      <c r="N14" s="230" t="s">
        <v>52</v>
      </c>
    </row>
    <row r="15" spans="1:14" x14ac:dyDescent="0.2">
      <c r="A15" s="231" t="s">
        <v>160</v>
      </c>
      <c r="B15" s="242"/>
      <c r="C15" s="369">
        <v>12345</v>
      </c>
      <c r="D15" s="370"/>
      <c r="E15" s="371"/>
      <c r="F15" s="231" t="s">
        <v>69</v>
      </c>
      <c r="G15" s="113"/>
      <c r="H15" s="355" t="str">
        <f>'Example_Cost Plus'!H17</f>
        <v>Spotsylvania</v>
      </c>
      <c r="I15" s="356"/>
      <c r="J15" s="360"/>
    </row>
    <row r="16" spans="1:14" ht="30" customHeight="1" x14ac:dyDescent="0.2">
      <c r="A16" s="231" t="s">
        <v>10</v>
      </c>
      <c r="B16" s="242"/>
      <c r="C16" s="372">
        <v>44410</v>
      </c>
      <c r="D16" s="370"/>
      <c r="E16" s="373"/>
      <c r="F16" s="374" t="s">
        <v>13</v>
      </c>
      <c r="G16" s="375"/>
      <c r="H16" s="378" t="str">
        <f>'Example_Cost Plus'!H18</f>
        <v>Widen SR 9945B5 to 27 lanes</v>
      </c>
      <c r="I16" s="379"/>
      <c r="J16" s="380"/>
    </row>
    <row r="17" spans="1:10" x14ac:dyDescent="0.2">
      <c r="A17" s="118" t="s">
        <v>7</v>
      </c>
      <c r="B17" s="119"/>
      <c r="C17" s="369" t="s">
        <v>114</v>
      </c>
      <c r="D17" s="370"/>
      <c r="E17" s="373"/>
      <c r="F17" s="376"/>
      <c r="G17" s="377"/>
      <c r="H17" s="381"/>
      <c r="I17" s="382"/>
      <c r="J17" s="383"/>
    </row>
    <row r="19" spans="1:10" x14ac:dyDescent="0.2">
      <c r="A19" s="434" t="s">
        <v>96</v>
      </c>
      <c r="B19" s="435"/>
      <c r="C19" s="430" t="s">
        <v>115</v>
      </c>
      <c r="D19" s="431"/>
    </row>
    <row r="20" spans="1:10" ht="64.5" customHeight="1" x14ac:dyDescent="0.2">
      <c r="A20" s="285" t="s">
        <v>174</v>
      </c>
      <c r="B20" s="180" t="s">
        <v>90</v>
      </c>
      <c r="C20" s="180" t="s">
        <v>91</v>
      </c>
      <c r="D20" s="180" t="s">
        <v>92</v>
      </c>
      <c r="E20" s="180" t="s">
        <v>164</v>
      </c>
      <c r="F20" s="180" t="s">
        <v>165</v>
      </c>
      <c r="G20" s="180" t="s">
        <v>93</v>
      </c>
      <c r="H20" s="180" t="s">
        <v>94</v>
      </c>
      <c r="I20" s="180" t="s">
        <v>95</v>
      </c>
      <c r="J20" s="180" t="s">
        <v>40</v>
      </c>
    </row>
    <row r="21" spans="1:10" x14ac:dyDescent="0.2">
      <c r="A21" s="136" t="s">
        <v>117</v>
      </c>
      <c r="B21" s="111">
        <v>9</v>
      </c>
      <c r="C21" s="286">
        <v>44377</v>
      </c>
      <c r="D21" s="212">
        <v>4000</v>
      </c>
      <c r="E21" s="111">
        <v>12345</v>
      </c>
      <c r="F21" s="181">
        <v>44415</v>
      </c>
      <c r="G21" s="183" t="s">
        <v>118</v>
      </c>
      <c r="H21" s="111"/>
      <c r="I21" s="111"/>
      <c r="J21" s="111" t="str">
        <f>IFERROR(((H21-G21) &amp; " days"),"")</f>
        <v/>
      </c>
    </row>
    <row r="22" spans="1:10" x14ac:dyDescent="0.2">
      <c r="A22" s="111"/>
      <c r="B22" s="111">
        <v>8</v>
      </c>
      <c r="C22" s="286">
        <v>44346</v>
      </c>
      <c r="D22" s="212">
        <v>8000</v>
      </c>
      <c r="E22" s="111">
        <v>12344</v>
      </c>
      <c r="F22" s="181">
        <v>44378</v>
      </c>
      <c r="G22" s="182">
        <v>44406</v>
      </c>
      <c r="H22" s="181">
        <v>44409</v>
      </c>
      <c r="I22" s="212">
        <v>8000</v>
      </c>
      <c r="J22" s="183" t="str">
        <f>(H22-G22) &amp; " days"</f>
        <v>3 days</v>
      </c>
    </row>
    <row r="23" spans="1:10" x14ac:dyDescent="0.2">
      <c r="A23" s="111"/>
      <c r="B23" s="111"/>
      <c r="C23" s="111"/>
      <c r="D23" s="111"/>
      <c r="E23" s="111"/>
      <c r="F23" s="111"/>
      <c r="G23" s="111"/>
      <c r="H23" s="111"/>
      <c r="I23" s="111"/>
      <c r="J23" s="183"/>
    </row>
    <row r="24" spans="1:10" x14ac:dyDescent="0.2">
      <c r="A24" s="111"/>
      <c r="B24" s="111"/>
      <c r="C24" s="111"/>
      <c r="D24" s="111"/>
      <c r="E24" s="111"/>
      <c r="F24" s="111"/>
      <c r="G24" s="111"/>
      <c r="H24" s="111"/>
      <c r="I24" s="111"/>
      <c r="J24" s="183"/>
    </row>
    <row r="25" spans="1:10" x14ac:dyDescent="0.2">
      <c r="A25" s="111"/>
      <c r="B25" s="111"/>
      <c r="C25" s="111"/>
      <c r="D25" s="111"/>
      <c r="E25" s="111"/>
      <c r="F25" s="111"/>
      <c r="G25" s="111"/>
      <c r="H25" s="111"/>
      <c r="I25" s="111"/>
      <c r="J25" s="183"/>
    </row>
    <row r="26" spans="1:10" x14ac:dyDescent="0.2">
      <c r="A26" s="122" t="s">
        <v>166</v>
      </c>
    </row>
    <row r="27" spans="1:10" x14ac:dyDescent="0.2">
      <c r="A27" s="432" t="s">
        <v>48</v>
      </c>
      <c r="B27" s="432"/>
      <c r="C27" s="432"/>
      <c r="D27" s="432"/>
      <c r="E27" s="432"/>
      <c r="F27" s="432"/>
      <c r="G27" s="432"/>
    </row>
    <row r="28" spans="1:10" ht="17.25" x14ac:dyDescent="0.2">
      <c r="A28" s="432" t="s">
        <v>140</v>
      </c>
      <c r="B28" s="432"/>
      <c r="C28" s="432"/>
      <c r="D28" s="432"/>
      <c r="E28" s="432"/>
      <c r="I28" s="233" t="s">
        <v>107</v>
      </c>
    </row>
    <row r="29" spans="1:10" ht="17.25" x14ac:dyDescent="0.2">
      <c r="A29" s="432"/>
      <c r="B29" s="432"/>
      <c r="C29" s="432"/>
      <c r="D29" s="432"/>
      <c r="E29" s="432"/>
      <c r="I29" s="233" t="s">
        <v>103</v>
      </c>
    </row>
    <row r="30" spans="1:10" ht="17.25" x14ac:dyDescent="0.2">
      <c r="A30" s="432" t="s">
        <v>119</v>
      </c>
      <c r="B30" s="432"/>
      <c r="C30" s="432"/>
      <c r="D30" s="432"/>
      <c r="E30" s="432"/>
      <c r="I30" s="233" t="s">
        <v>104</v>
      </c>
    </row>
    <row r="31" spans="1:10" x14ac:dyDescent="0.2">
      <c r="A31" s="433" t="s">
        <v>120</v>
      </c>
      <c r="B31" s="433"/>
      <c r="C31" s="433"/>
      <c r="D31" s="433"/>
      <c r="E31" s="433"/>
    </row>
    <row r="32" spans="1:10" x14ac:dyDescent="0.2">
      <c r="I32" s="290" t="s">
        <v>192</v>
      </c>
      <c r="J32" s="290"/>
    </row>
  </sheetData>
  <mergeCells count="28">
    <mergeCell ref="E2:G2"/>
    <mergeCell ref="A27:G27"/>
    <mergeCell ref="A30:E30"/>
    <mergeCell ref="A31:E31"/>
    <mergeCell ref="A19:B19"/>
    <mergeCell ref="A9:B9"/>
    <mergeCell ref="C9:E9"/>
    <mergeCell ref="F9:G9"/>
    <mergeCell ref="A28:E29"/>
    <mergeCell ref="I32:J32"/>
    <mergeCell ref="C16:E16"/>
    <mergeCell ref="F16:G17"/>
    <mergeCell ref="H16:J17"/>
    <mergeCell ref="C17:E17"/>
    <mergeCell ref="C19:D19"/>
    <mergeCell ref="H12:J12"/>
    <mergeCell ref="H13:J13"/>
    <mergeCell ref="C14:D14"/>
    <mergeCell ref="H14:J14"/>
    <mergeCell ref="C15:E15"/>
    <mergeCell ref="H15:J15"/>
    <mergeCell ref="H9:J9"/>
    <mergeCell ref="C10:E10"/>
    <mergeCell ref="C11:E11"/>
    <mergeCell ref="C7:E7"/>
    <mergeCell ref="H7:J7"/>
    <mergeCell ref="C8:E8"/>
    <mergeCell ref="H8:J8"/>
  </mergeCells>
  <dataValidations count="2">
    <dataValidation type="list" allowBlank="1" showInputMessage="1" showErrorMessage="1" sqref="B14" xr:uid="{E514B2DB-8BDF-47D8-84B3-86E88E655FBD}">
      <formula1>$N$13:$N$14</formula1>
    </dataValidation>
    <dataValidation type="list" allowBlank="1" showInputMessage="1" showErrorMessage="1" sqref="E14" xr:uid="{D7987EDE-61CC-402E-BCB1-3E2BCD19C8F3}">
      <formula1>$N$12:$N$13</formula1>
    </dataValidation>
  </dataValidations>
  <pageMargins left="0.25" right="0.25" top="0.75" bottom="0.75" header="0.3" footer="0.3"/>
  <pageSetup scale="78" fitToHeight="0" orientation="landscape" horizontalDpi="90" verticalDpi="9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64"/>
  <sheetViews>
    <sheetView topLeftCell="A31" zoomScaleNormal="100" zoomScaleSheetLayoutView="100" workbookViewId="0">
      <selection activeCell="E29" sqref="E29"/>
    </sheetView>
  </sheetViews>
  <sheetFormatPr defaultRowHeight="15" x14ac:dyDescent="0.2"/>
  <cols>
    <col min="1" max="1" width="24.48046875" style="11" customWidth="1"/>
    <col min="2" max="2" width="20.04296875" style="11" customWidth="1"/>
    <col min="3" max="3" width="20.58203125" style="11" customWidth="1"/>
    <col min="4" max="4" width="13.1796875" style="11" customWidth="1"/>
    <col min="5" max="5" width="13.5859375" style="11" customWidth="1"/>
    <col min="6" max="6" width="16.0078125" style="11" customWidth="1"/>
    <col min="7" max="7" width="20.984375" style="11" customWidth="1"/>
    <col min="8" max="8" width="30.265625" style="11" customWidth="1"/>
    <col min="9" max="9" width="16.54296875" style="11" customWidth="1"/>
    <col min="10" max="10" width="17.62109375" style="11" customWidth="1"/>
    <col min="11" max="11" width="9.14453125" style="11"/>
    <col min="12" max="12" width="11.1640625" style="11" customWidth="1"/>
    <col min="13" max="13" width="9.14453125" style="11"/>
    <col min="14" max="14" width="9.14453125" style="11" hidden="1" customWidth="1"/>
    <col min="15" max="17" width="9.14453125" style="11"/>
  </cols>
  <sheetData>
    <row r="1" spans="1:14" ht="18.75" x14ac:dyDescent="0.25">
      <c r="A1" s="28" t="s">
        <v>71</v>
      </c>
      <c r="B1" s="29"/>
      <c r="C1" s="29"/>
      <c r="D1" s="29"/>
      <c r="H1" s="30" t="s">
        <v>54</v>
      </c>
      <c r="I1" s="31"/>
      <c r="J1" s="315" t="s">
        <v>108</v>
      </c>
    </row>
    <row r="2" spans="1:14" x14ac:dyDescent="0.2">
      <c r="H2" s="32" t="s">
        <v>55</v>
      </c>
      <c r="I2" s="31"/>
      <c r="J2" s="316"/>
    </row>
    <row r="3" spans="1:14" ht="21" x14ac:dyDescent="0.3">
      <c r="B3" s="289"/>
      <c r="C3" s="354" t="s">
        <v>0</v>
      </c>
      <c r="D3" s="354"/>
      <c r="E3" s="354"/>
      <c r="F3" s="354"/>
      <c r="G3" s="354"/>
      <c r="H3" s="289"/>
      <c r="I3" s="289"/>
      <c r="J3" s="233"/>
    </row>
    <row r="4" spans="1:14" ht="17.45" customHeight="1" x14ac:dyDescent="0.3">
      <c r="B4" s="289"/>
      <c r="C4" s="354" t="s">
        <v>180</v>
      </c>
      <c r="D4" s="354"/>
      <c r="E4" s="354"/>
      <c r="F4" s="354"/>
      <c r="G4" s="354"/>
      <c r="H4" s="289"/>
      <c r="I4" s="289"/>
      <c r="J4" s="233"/>
    </row>
    <row r="5" spans="1:14" ht="19.5" customHeight="1" x14ac:dyDescent="0.3">
      <c r="B5" s="287"/>
      <c r="C5" s="354" t="s">
        <v>191</v>
      </c>
      <c r="D5" s="354"/>
      <c r="E5" s="354"/>
      <c r="F5" s="354"/>
      <c r="G5" s="354"/>
      <c r="H5" s="229"/>
      <c r="I5" s="110" t="s">
        <v>162</v>
      </c>
      <c r="J5" s="261" t="str">
        <f>'Cost Plus Form'!J5</f>
        <v/>
      </c>
    </row>
    <row r="6" spans="1:14" ht="17.45" customHeight="1" x14ac:dyDescent="0.25">
      <c r="A6" s="109"/>
      <c r="B6" s="233"/>
      <c r="C6" s="233"/>
      <c r="D6" s="233"/>
      <c r="E6" s="233"/>
      <c r="F6" s="233"/>
      <c r="G6" s="110"/>
      <c r="H6" s="233"/>
      <c r="I6" s="110" t="s">
        <v>20</v>
      </c>
      <c r="J6" s="111" t="str">
        <f>'Cost Plus Form'!J6</f>
        <v/>
      </c>
    </row>
    <row r="7" spans="1:14" ht="17.45" customHeight="1" x14ac:dyDescent="0.25">
      <c r="A7" s="109"/>
      <c r="B7" s="109"/>
      <c r="C7" s="109"/>
      <c r="D7" s="233"/>
      <c r="E7" s="109"/>
      <c r="F7" s="233"/>
      <c r="G7" s="110"/>
      <c r="H7" s="233"/>
      <c r="I7" s="110" t="s">
        <v>24</v>
      </c>
      <c r="J7" s="111" t="str">
        <f>'Cost Plus Form'!J7</f>
        <v/>
      </c>
    </row>
    <row r="8" spans="1:14" x14ac:dyDescent="0.2">
      <c r="A8" s="15" t="s">
        <v>9</v>
      </c>
      <c r="B8" s="29"/>
      <c r="C8" s="29"/>
      <c r="D8" s="29"/>
    </row>
    <row r="9" spans="1:14" x14ac:dyDescent="0.2">
      <c r="A9" s="19" t="s">
        <v>1</v>
      </c>
      <c r="B9" s="20"/>
      <c r="C9" s="442" t="str">
        <f>'Cost Plus Form'!C9</f>
        <v/>
      </c>
      <c r="D9" s="443"/>
      <c r="E9" s="444"/>
      <c r="F9" s="19" t="s">
        <v>3</v>
      </c>
      <c r="G9" s="22"/>
      <c r="H9" s="454" t="str">
        <f>'Cost Plus Form'!H9</f>
        <v/>
      </c>
      <c r="I9" s="455"/>
      <c r="J9" s="456"/>
    </row>
    <row r="10" spans="1:14" ht="31.9" customHeight="1" x14ac:dyDescent="0.2">
      <c r="A10" s="37" t="s">
        <v>2</v>
      </c>
      <c r="B10" s="38"/>
      <c r="C10" s="442" t="str">
        <f>'Cost Plus Form'!C10</f>
        <v/>
      </c>
      <c r="D10" s="443"/>
      <c r="E10" s="444"/>
      <c r="F10" s="39" t="s">
        <v>4</v>
      </c>
      <c r="G10" s="40"/>
      <c r="H10" s="454" t="str">
        <f>'Cost Plus Form'!H10</f>
        <v/>
      </c>
      <c r="I10" s="455"/>
      <c r="J10" s="456"/>
    </row>
    <row r="11" spans="1:14" ht="46.15" customHeight="1" x14ac:dyDescent="0.2">
      <c r="A11" s="322" t="s">
        <v>5</v>
      </c>
      <c r="B11" s="323"/>
      <c r="C11" s="442" t="str">
        <f>'Cost Plus Form'!C11</f>
        <v/>
      </c>
      <c r="D11" s="443"/>
      <c r="E11" s="444"/>
      <c r="F11" s="322" t="s">
        <v>6</v>
      </c>
      <c r="G11" s="323"/>
      <c r="H11" s="454" t="str">
        <f>'Cost Plus Form'!H11</f>
        <v/>
      </c>
      <c r="I11" s="455"/>
      <c r="J11" s="456"/>
    </row>
    <row r="12" spans="1:14" x14ac:dyDescent="0.2">
      <c r="A12" s="19" t="s">
        <v>19</v>
      </c>
      <c r="B12" s="20"/>
      <c r="C12" s="445" t="str">
        <f>'Cost Plus Form'!C12</f>
        <v/>
      </c>
      <c r="D12" s="446"/>
      <c r="E12" s="447"/>
      <c r="N12" s="11" t="s">
        <v>51</v>
      </c>
    </row>
    <row r="13" spans="1:14" ht="18.75" customHeight="1" x14ac:dyDescent="0.2">
      <c r="A13" s="42" t="s">
        <v>11</v>
      </c>
      <c r="B13" s="43"/>
      <c r="C13" s="445" t="str">
        <f>'Cost Plus Form'!C13</f>
        <v/>
      </c>
      <c r="D13" s="446"/>
      <c r="E13" s="447"/>
      <c r="F13" s="15" t="s">
        <v>30</v>
      </c>
      <c r="G13" s="29"/>
      <c r="H13" s="29"/>
      <c r="I13" s="29"/>
      <c r="N13" s="11" t="s">
        <v>52</v>
      </c>
    </row>
    <row r="14" spans="1:14" ht="17.25" customHeight="1" x14ac:dyDescent="0.2">
      <c r="F14" s="19" t="s">
        <v>67</v>
      </c>
      <c r="G14" s="22"/>
      <c r="H14" s="439" t="str">
        <f>'Cost Plus Form'!H14</f>
        <v/>
      </c>
      <c r="I14" s="440"/>
      <c r="J14" s="441"/>
    </row>
    <row r="15" spans="1:14" x14ac:dyDescent="0.2">
      <c r="A15" s="15" t="s">
        <v>8</v>
      </c>
      <c r="B15" s="29"/>
      <c r="C15" s="29"/>
      <c r="D15" s="29"/>
      <c r="F15" s="19" t="s">
        <v>12</v>
      </c>
      <c r="G15" s="22"/>
      <c r="H15" s="439" t="str">
        <f>'Cost Plus Form'!H15</f>
        <v/>
      </c>
      <c r="I15" s="440"/>
      <c r="J15" s="441"/>
    </row>
    <row r="16" spans="1:14" x14ac:dyDescent="0.2">
      <c r="A16" s="19" t="s">
        <v>53</v>
      </c>
      <c r="B16" s="20"/>
      <c r="C16" s="45" t="s">
        <v>68</v>
      </c>
      <c r="D16" s="45"/>
      <c r="E16" s="46"/>
      <c r="F16" s="19" t="s">
        <v>21</v>
      </c>
      <c r="G16" s="22"/>
      <c r="H16" s="439" t="str">
        <f>'Cost Plus Form'!H16</f>
        <v/>
      </c>
      <c r="I16" s="440"/>
      <c r="J16" s="441"/>
    </row>
    <row r="17" spans="1:18" x14ac:dyDescent="0.2">
      <c r="A17" s="19" t="s">
        <v>160</v>
      </c>
      <c r="B17" s="20"/>
      <c r="C17" s="445" t="str">
        <f>'Cost Plus Form'!C17</f>
        <v/>
      </c>
      <c r="D17" s="446"/>
      <c r="E17" s="447"/>
      <c r="F17" s="19" t="s">
        <v>69</v>
      </c>
      <c r="G17" s="22"/>
      <c r="H17" s="439" t="str">
        <f>'Cost Plus Form'!H17</f>
        <v/>
      </c>
      <c r="I17" s="440"/>
      <c r="J17" s="441"/>
    </row>
    <row r="18" spans="1:18" x14ac:dyDescent="0.2">
      <c r="A18" s="19" t="s">
        <v>10</v>
      </c>
      <c r="B18" s="20"/>
      <c r="C18" s="445" t="str">
        <f>'Cost Plus Form'!C18</f>
        <v/>
      </c>
      <c r="D18" s="446"/>
      <c r="E18" s="447"/>
      <c r="F18" s="305" t="s">
        <v>13</v>
      </c>
      <c r="G18" s="306"/>
      <c r="H18" s="448" t="str">
        <f>'Cost Plus Form'!H18</f>
        <v/>
      </c>
      <c r="I18" s="449"/>
      <c r="J18" s="450"/>
    </row>
    <row r="19" spans="1:18" x14ac:dyDescent="0.2">
      <c r="A19" s="42" t="s">
        <v>7</v>
      </c>
      <c r="B19" s="43"/>
      <c r="C19" s="445" t="str">
        <f>'Cost Plus Form'!C19</f>
        <v/>
      </c>
      <c r="D19" s="446"/>
      <c r="E19" s="447"/>
      <c r="F19" s="307"/>
      <c r="G19" s="308"/>
      <c r="H19" s="451"/>
      <c r="I19" s="452"/>
      <c r="J19" s="453"/>
    </row>
    <row r="20" spans="1:18" s="9" customFormat="1" x14ac:dyDescent="0.2">
      <c r="A20" s="47"/>
      <c r="B20" s="48"/>
      <c r="C20" s="82"/>
      <c r="D20" s="82"/>
      <c r="E20" s="100"/>
      <c r="F20" s="17"/>
      <c r="G20" s="17"/>
      <c r="H20" s="18"/>
      <c r="I20" s="18"/>
      <c r="J20" s="18"/>
      <c r="K20" s="11"/>
      <c r="L20" s="11"/>
      <c r="M20" s="11"/>
      <c r="N20" s="11"/>
      <c r="O20" s="11"/>
      <c r="P20" s="11"/>
      <c r="Q20" s="11"/>
    </row>
    <row r="21" spans="1:18" s="9" customFormat="1" x14ac:dyDescent="0.2">
      <c r="A21" s="15" t="s">
        <v>72</v>
      </c>
      <c r="B21" s="16"/>
      <c r="C21" s="11"/>
      <c r="D21" s="11"/>
      <c r="E21" s="11"/>
      <c r="F21" s="11"/>
      <c r="G21" s="17"/>
      <c r="H21" s="18"/>
      <c r="I21" s="18"/>
      <c r="J21" s="18"/>
      <c r="K21" s="11"/>
      <c r="L21" s="11"/>
      <c r="M21" s="11"/>
      <c r="N21" s="11"/>
      <c r="O21" s="11"/>
      <c r="P21" s="11"/>
      <c r="Q21" s="11"/>
    </row>
    <row r="22" spans="1:18" s="9" customFormat="1" x14ac:dyDescent="0.2">
      <c r="A22" s="19" t="s">
        <v>73</v>
      </c>
      <c r="B22" s="21"/>
      <c r="D22" s="19" t="s">
        <v>74</v>
      </c>
      <c r="E22" s="22"/>
      <c r="F22" s="21"/>
      <c r="G22" s="17"/>
      <c r="H22" s="19" t="s">
        <v>77</v>
      </c>
      <c r="I22" s="20"/>
      <c r="J22" s="21"/>
      <c r="K22" s="11"/>
      <c r="L22" s="11"/>
      <c r="M22" s="11"/>
      <c r="N22" s="11"/>
      <c r="O22" s="11"/>
      <c r="P22" s="11"/>
      <c r="Q22" s="11"/>
    </row>
    <row r="23" spans="1:18" s="9" customFormat="1" x14ac:dyDescent="0.2">
      <c r="A23" s="19" t="s">
        <v>75</v>
      </c>
      <c r="B23" s="21"/>
      <c r="D23" s="19" t="s">
        <v>76</v>
      </c>
      <c r="E23" s="22"/>
      <c r="F23" s="21"/>
      <c r="G23" s="17"/>
      <c r="H23" s="18"/>
      <c r="I23" s="18"/>
      <c r="J23" s="18"/>
      <c r="K23" s="11"/>
      <c r="L23" s="11"/>
      <c r="M23" s="11"/>
      <c r="N23" s="11"/>
      <c r="O23" s="11"/>
      <c r="P23" s="11"/>
      <c r="Q23" s="11"/>
    </row>
    <row r="24" spans="1:18" s="9" customFormat="1" x14ac:dyDescent="0.2">
      <c r="A24" s="47"/>
      <c r="B24" s="48"/>
      <c r="C24" s="82"/>
      <c r="D24" s="82"/>
      <c r="E24" s="100"/>
      <c r="F24" s="17"/>
      <c r="G24" s="17"/>
      <c r="H24" s="18"/>
      <c r="I24" s="18"/>
      <c r="J24" s="18"/>
      <c r="K24" s="11"/>
      <c r="L24" s="11"/>
      <c r="M24" s="11"/>
      <c r="N24" s="11"/>
      <c r="O24" s="11"/>
      <c r="P24" s="11"/>
      <c r="Q24" s="11"/>
    </row>
    <row r="25" spans="1:18" x14ac:dyDescent="0.2">
      <c r="A25" s="47"/>
      <c r="B25" s="48"/>
      <c r="C25" s="49"/>
      <c r="D25" s="49"/>
      <c r="E25" s="18"/>
      <c r="F25" s="18"/>
      <c r="G25" s="18"/>
      <c r="H25" s="18"/>
      <c r="I25" s="18"/>
    </row>
    <row r="26" spans="1:18" ht="15.75" thickBot="1" x14ac:dyDescent="0.25">
      <c r="A26" s="3" t="s">
        <v>27</v>
      </c>
      <c r="B26" s="2"/>
      <c r="C26" s="2"/>
    </row>
    <row r="27" spans="1:18" ht="30.75" thickBot="1" x14ac:dyDescent="0.25">
      <c r="A27" s="123" t="s">
        <v>174</v>
      </c>
      <c r="B27" s="50" t="s">
        <v>78</v>
      </c>
      <c r="C27" s="50" t="s">
        <v>82</v>
      </c>
      <c r="D27" s="50" t="s">
        <v>83</v>
      </c>
      <c r="E27" s="12" t="s">
        <v>84</v>
      </c>
      <c r="F27" s="50" t="s">
        <v>85</v>
      </c>
      <c r="G27" s="51" t="s">
        <v>86</v>
      </c>
      <c r="H27" s="50" t="s">
        <v>87</v>
      </c>
      <c r="I27" s="52" t="s">
        <v>88</v>
      </c>
      <c r="J27" s="7"/>
      <c r="K27" s="7"/>
      <c r="L27" s="7"/>
      <c r="M27" s="7"/>
      <c r="R27" s="5"/>
    </row>
    <row r="28" spans="1:18" ht="15.75" thickTop="1" x14ac:dyDescent="0.2">
      <c r="A28" s="53"/>
      <c r="B28" s="54"/>
      <c r="C28" s="55"/>
      <c r="D28" s="55"/>
      <c r="E28" s="56">
        <f>($C28+$D28)*$J$22</f>
        <v>0</v>
      </c>
      <c r="F28" s="55"/>
      <c r="G28" s="57"/>
      <c r="H28" s="55"/>
      <c r="I28" s="101">
        <f>SUM(C28:H28)</f>
        <v>0</v>
      </c>
      <c r="J28" s="18"/>
      <c r="K28" s="8"/>
      <c r="L28" s="8"/>
      <c r="M28" s="8"/>
      <c r="R28" s="5"/>
    </row>
    <row r="29" spans="1:18" x14ac:dyDescent="0.2">
      <c r="A29" s="53"/>
      <c r="B29" s="54"/>
      <c r="C29" s="55"/>
      <c r="D29" s="55"/>
      <c r="E29" s="56">
        <f t="shared" ref="E29:E42" si="0">($C29+$D29)*$J$22</f>
        <v>0</v>
      </c>
      <c r="F29" s="55"/>
      <c r="G29" s="57"/>
      <c r="H29" s="55"/>
      <c r="I29" s="99">
        <f>SUM(C29:H29)</f>
        <v>0</v>
      </c>
      <c r="J29" s="18"/>
      <c r="R29" s="5"/>
    </row>
    <row r="30" spans="1:18" x14ac:dyDescent="0.2">
      <c r="A30" s="53"/>
      <c r="B30" s="54"/>
      <c r="C30" s="55"/>
      <c r="D30" s="55"/>
      <c r="E30" s="56">
        <f t="shared" si="0"/>
        <v>0</v>
      </c>
      <c r="F30" s="55"/>
      <c r="G30" s="57"/>
      <c r="H30" s="55"/>
      <c r="I30" s="99">
        <f t="shared" ref="I30:I42" si="1">SUM(C30:H30)</f>
        <v>0</v>
      </c>
      <c r="J30" s="18"/>
      <c r="R30" s="5"/>
    </row>
    <row r="31" spans="1:18" x14ac:dyDescent="0.2">
      <c r="A31" s="53"/>
      <c r="B31" s="54"/>
      <c r="C31" s="55"/>
      <c r="D31" s="55"/>
      <c r="E31" s="56">
        <f t="shared" si="0"/>
        <v>0</v>
      </c>
      <c r="F31" s="55"/>
      <c r="G31" s="57"/>
      <c r="H31" s="55"/>
      <c r="I31" s="99">
        <f t="shared" si="1"/>
        <v>0</v>
      </c>
      <c r="J31" s="18"/>
      <c r="R31" s="5"/>
    </row>
    <row r="32" spans="1:18" x14ac:dyDescent="0.2">
      <c r="A32" s="53"/>
      <c r="B32" s="54"/>
      <c r="C32" s="55"/>
      <c r="D32" s="55"/>
      <c r="E32" s="56">
        <f t="shared" si="0"/>
        <v>0</v>
      </c>
      <c r="F32" s="55"/>
      <c r="G32" s="57"/>
      <c r="H32" s="55"/>
      <c r="I32" s="99">
        <f t="shared" si="1"/>
        <v>0</v>
      </c>
      <c r="J32" s="18"/>
      <c r="R32" s="5"/>
    </row>
    <row r="33" spans="1:18" x14ac:dyDescent="0.2">
      <c r="A33" s="53"/>
      <c r="B33" s="54"/>
      <c r="C33" s="55"/>
      <c r="D33" s="55"/>
      <c r="E33" s="56">
        <f t="shared" si="0"/>
        <v>0</v>
      </c>
      <c r="F33" s="55"/>
      <c r="G33" s="57"/>
      <c r="H33" s="55"/>
      <c r="I33" s="99">
        <f t="shared" si="1"/>
        <v>0</v>
      </c>
      <c r="J33" s="18"/>
      <c r="R33" s="5"/>
    </row>
    <row r="34" spans="1:18" x14ac:dyDescent="0.2">
      <c r="A34" s="53"/>
      <c r="B34" s="54"/>
      <c r="C34" s="55"/>
      <c r="D34" s="55"/>
      <c r="E34" s="56">
        <f>($C34+$D34)*$J$22</f>
        <v>0</v>
      </c>
      <c r="F34" s="55"/>
      <c r="G34" s="57"/>
      <c r="H34" s="55"/>
      <c r="I34" s="99">
        <f t="shared" si="1"/>
        <v>0</v>
      </c>
      <c r="J34" s="18"/>
      <c r="R34" s="5"/>
    </row>
    <row r="35" spans="1:18" x14ac:dyDescent="0.2">
      <c r="A35" s="53"/>
      <c r="B35" s="54"/>
      <c r="C35" s="55"/>
      <c r="D35" s="55"/>
      <c r="E35" s="56">
        <f t="shared" si="0"/>
        <v>0</v>
      </c>
      <c r="F35" s="55"/>
      <c r="G35" s="57"/>
      <c r="H35" s="55"/>
      <c r="I35" s="99">
        <f t="shared" si="1"/>
        <v>0</v>
      </c>
      <c r="J35" s="18"/>
      <c r="R35" s="5"/>
    </row>
    <row r="36" spans="1:18" x14ac:dyDescent="0.2">
      <c r="A36" s="53"/>
      <c r="B36" s="54"/>
      <c r="C36" s="55"/>
      <c r="D36" s="55"/>
      <c r="E36" s="56">
        <f t="shared" si="0"/>
        <v>0</v>
      </c>
      <c r="F36" s="55"/>
      <c r="G36" s="57"/>
      <c r="H36" s="55"/>
      <c r="I36" s="99">
        <f t="shared" si="1"/>
        <v>0</v>
      </c>
      <c r="J36" s="18"/>
      <c r="R36" s="5"/>
    </row>
    <row r="37" spans="1:18" x14ac:dyDescent="0.2">
      <c r="A37" s="53"/>
      <c r="B37" s="54"/>
      <c r="C37" s="55"/>
      <c r="D37" s="55"/>
      <c r="E37" s="56">
        <f t="shared" si="0"/>
        <v>0</v>
      </c>
      <c r="F37" s="55"/>
      <c r="G37" s="57"/>
      <c r="H37" s="55"/>
      <c r="I37" s="99">
        <f t="shared" si="1"/>
        <v>0</v>
      </c>
      <c r="J37" s="18"/>
      <c r="R37" s="5"/>
    </row>
    <row r="38" spans="1:18" x14ac:dyDescent="0.2">
      <c r="A38" s="53"/>
      <c r="B38" s="54"/>
      <c r="C38" s="55"/>
      <c r="D38" s="55"/>
      <c r="E38" s="56">
        <f t="shared" si="0"/>
        <v>0</v>
      </c>
      <c r="F38" s="55"/>
      <c r="G38" s="57"/>
      <c r="H38" s="55"/>
      <c r="I38" s="99">
        <f t="shared" si="1"/>
        <v>0</v>
      </c>
      <c r="J38" s="18"/>
      <c r="R38" s="5"/>
    </row>
    <row r="39" spans="1:18" x14ac:dyDescent="0.2">
      <c r="A39" s="53"/>
      <c r="B39" s="54"/>
      <c r="C39" s="55"/>
      <c r="D39" s="55"/>
      <c r="E39" s="56">
        <f t="shared" si="0"/>
        <v>0</v>
      </c>
      <c r="F39" s="55"/>
      <c r="G39" s="57"/>
      <c r="H39" s="55"/>
      <c r="I39" s="99">
        <f t="shared" si="1"/>
        <v>0</v>
      </c>
      <c r="J39" s="18"/>
      <c r="R39" s="5"/>
    </row>
    <row r="40" spans="1:18" x14ac:dyDescent="0.2">
      <c r="A40" s="53"/>
      <c r="B40" s="54"/>
      <c r="C40" s="55"/>
      <c r="D40" s="55"/>
      <c r="E40" s="56">
        <f t="shared" si="0"/>
        <v>0</v>
      </c>
      <c r="F40" s="55"/>
      <c r="G40" s="57"/>
      <c r="H40" s="55"/>
      <c r="I40" s="99">
        <f t="shared" si="1"/>
        <v>0</v>
      </c>
      <c r="J40" s="18"/>
      <c r="R40" s="5"/>
    </row>
    <row r="41" spans="1:18" x14ac:dyDescent="0.2">
      <c r="A41" s="60"/>
      <c r="B41" s="61"/>
      <c r="C41" s="62"/>
      <c r="D41" s="62"/>
      <c r="E41" s="56">
        <f t="shared" si="0"/>
        <v>0</v>
      </c>
      <c r="F41" s="55"/>
      <c r="G41" s="63"/>
      <c r="H41" s="62"/>
      <c r="I41" s="99">
        <f t="shared" si="1"/>
        <v>0</v>
      </c>
      <c r="J41" s="18"/>
      <c r="R41" s="5"/>
    </row>
    <row r="42" spans="1:18" ht="15.75" thickBot="1" x14ac:dyDescent="0.25">
      <c r="A42" s="64"/>
      <c r="B42" s="65"/>
      <c r="C42" s="66"/>
      <c r="D42" s="66"/>
      <c r="E42" s="56">
        <f t="shared" si="0"/>
        <v>0</v>
      </c>
      <c r="F42" s="55"/>
      <c r="G42" s="67"/>
      <c r="H42" s="68"/>
      <c r="I42" s="99">
        <f t="shared" si="1"/>
        <v>0</v>
      </c>
      <c r="J42" s="18"/>
    </row>
    <row r="43" spans="1:18" ht="15.75" thickBot="1" x14ac:dyDescent="0.25">
      <c r="A43" s="69"/>
      <c r="B43" s="70" t="s">
        <v>25</v>
      </c>
      <c r="C43" s="25">
        <f>SUM(C28:C42)</f>
        <v>0</v>
      </c>
      <c r="D43" s="25">
        <f t="shared" ref="D43:E43" si="2">SUM(D28:D42)</f>
        <v>0</v>
      </c>
      <c r="E43" s="25">
        <f t="shared" si="2"/>
        <v>0</v>
      </c>
      <c r="F43" s="102">
        <f>SUM(F28:F42)</f>
        <v>0</v>
      </c>
      <c r="G43" s="25">
        <f>SUM(G28:G42)</f>
        <v>0</v>
      </c>
      <c r="H43" s="25">
        <f>SUM(H28:H42)</f>
        <v>0</v>
      </c>
      <c r="I43" s="25">
        <f>SUM(I28:I42)</f>
        <v>0</v>
      </c>
      <c r="J43" s="18"/>
    </row>
    <row r="44" spans="1:18" ht="7.9" customHeight="1" thickBot="1" x14ac:dyDescent="0.25">
      <c r="E44" s="18"/>
      <c r="F44" s="18"/>
      <c r="G44" s="18"/>
      <c r="H44" s="18"/>
      <c r="I44" s="18"/>
      <c r="J44" s="18"/>
    </row>
    <row r="45" spans="1:18" s="1" customFormat="1" ht="15.75" thickBot="1" x14ac:dyDescent="0.25">
      <c r="A45" s="18"/>
      <c r="B45" s="18"/>
      <c r="C45" s="18"/>
      <c r="D45" s="71"/>
      <c r="E45" s="71"/>
      <c r="F45" s="18"/>
      <c r="G45" s="18"/>
      <c r="H45" s="26" t="s">
        <v>26</v>
      </c>
      <c r="I45" s="27">
        <f>I43</f>
        <v>0</v>
      </c>
      <c r="J45" s="103"/>
      <c r="K45" s="18"/>
      <c r="L45" s="18"/>
      <c r="M45" s="18"/>
      <c r="N45" s="18"/>
      <c r="O45" s="18"/>
      <c r="P45" s="18"/>
      <c r="Q45" s="18"/>
    </row>
    <row r="46" spans="1:18" s="1" customFormat="1" x14ac:dyDescent="0.2">
      <c r="A46" s="18"/>
      <c r="B46" s="18"/>
      <c r="C46" s="18"/>
      <c r="D46" s="71"/>
      <c r="E46" s="71"/>
      <c r="F46" s="18"/>
      <c r="G46" s="18"/>
      <c r="H46" s="26"/>
      <c r="I46" s="264"/>
      <c r="J46" s="264"/>
      <c r="K46" s="18"/>
      <c r="L46" s="18"/>
      <c r="M46" s="18"/>
      <c r="N46" s="18"/>
      <c r="O46" s="18"/>
      <c r="P46" s="18"/>
      <c r="Q46" s="18"/>
    </row>
    <row r="47" spans="1:18" s="267" customFormat="1" ht="30" customHeight="1" thickBot="1" x14ac:dyDescent="0.25">
      <c r="A47" s="112" t="s">
        <v>28</v>
      </c>
      <c r="D47" s="367" t="s">
        <v>183</v>
      </c>
      <c r="E47" s="367"/>
      <c r="F47" s="367"/>
      <c r="H47" s="265" t="s">
        <v>70</v>
      </c>
      <c r="I47" s="160"/>
      <c r="J47" s="161"/>
    </row>
    <row r="48" spans="1:18" s="267" customFormat="1" x14ac:dyDescent="0.2">
      <c r="A48" s="153" t="s">
        <v>29</v>
      </c>
      <c r="B48" s="154"/>
      <c r="D48" s="328" t="s">
        <v>61</v>
      </c>
      <c r="E48" s="329"/>
      <c r="F48" s="154"/>
      <c r="H48" s="162" t="s">
        <v>60</v>
      </c>
      <c r="I48" s="330" t="s">
        <v>89</v>
      </c>
      <c r="J48" s="331"/>
    </row>
    <row r="49" spans="1:17" s="267" customFormat="1" ht="15.75" customHeight="1" x14ac:dyDescent="0.2">
      <c r="A49" s="155" t="s">
        <v>57</v>
      </c>
      <c r="B49" s="156"/>
      <c r="D49" s="332" t="s">
        <v>35</v>
      </c>
      <c r="E49" s="333"/>
      <c r="F49" s="156"/>
      <c r="G49" s="159"/>
      <c r="H49" s="339" t="s">
        <v>62</v>
      </c>
      <c r="I49" s="334"/>
      <c r="J49" s="335"/>
    </row>
    <row r="50" spans="1:17" s="267" customFormat="1" ht="15.75" customHeight="1" x14ac:dyDescent="0.2">
      <c r="A50" s="155" t="s">
        <v>58</v>
      </c>
      <c r="B50" s="156">
        <f>B49+I45</f>
        <v>0</v>
      </c>
      <c r="D50" s="332" t="s">
        <v>36</v>
      </c>
      <c r="E50" s="338"/>
      <c r="F50" s="156"/>
      <c r="G50" s="159"/>
      <c r="H50" s="340"/>
      <c r="I50" s="336"/>
      <c r="J50" s="337"/>
    </row>
    <row r="51" spans="1:17" s="267" customFormat="1" ht="15.75" thickBot="1" x14ac:dyDescent="0.25">
      <c r="A51" s="157" t="s">
        <v>59</v>
      </c>
      <c r="B51" s="158" t="e">
        <f>B50/B48</f>
        <v>#DIV/0!</v>
      </c>
      <c r="D51" s="341" t="s">
        <v>29</v>
      </c>
      <c r="E51" s="342"/>
      <c r="F51" s="281">
        <f>SUM(F48:F50)</f>
        <v>0</v>
      </c>
      <c r="G51" s="159"/>
      <c r="H51" s="163" t="s">
        <v>63</v>
      </c>
      <c r="I51" s="343"/>
      <c r="J51" s="344"/>
    </row>
    <row r="52" spans="1:17" s="267" customFormat="1" ht="15.75" thickBot="1" x14ac:dyDescent="0.25">
      <c r="A52" s="271"/>
      <c r="B52" s="272"/>
      <c r="D52" s="273"/>
      <c r="E52" s="274"/>
      <c r="F52" s="270"/>
      <c r="G52" s="159"/>
      <c r="H52" s="164" t="s">
        <v>64</v>
      </c>
      <c r="I52" s="345"/>
      <c r="J52" s="346"/>
    </row>
    <row r="53" spans="1:17" s="267" customFormat="1" x14ac:dyDescent="0.2">
      <c r="A53" s="271"/>
      <c r="B53" s="272"/>
      <c r="D53" s="273"/>
      <c r="E53" s="274"/>
      <c r="F53" s="270"/>
      <c r="G53" s="159"/>
      <c r="H53" s="277"/>
      <c r="I53" s="278"/>
      <c r="J53" s="278"/>
    </row>
    <row r="54" spans="1:17" s="267" customFormat="1" x14ac:dyDescent="0.2">
      <c r="A54" s="271"/>
      <c r="B54" s="272"/>
      <c r="D54" s="273"/>
      <c r="E54" s="274"/>
      <c r="F54" s="270"/>
      <c r="G54" s="159"/>
      <c r="H54" s="275"/>
      <c r="I54" s="276"/>
      <c r="J54" s="276"/>
    </row>
    <row r="55" spans="1:17" s="1" customFormat="1" ht="15.75" thickBot="1" x14ac:dyDescent="0.25">
      <c r="A55" s="18"/>
      <c r="B55" s="18"/>
      <c r="C55" s="47"/>
      <c r="D55" s="18"/>
      <c r="E55" s="18"/>
      <c r="F55" s="18"/>
      <c r="G55" s="18"/>
      <c r="H55" s="18"/>
      <c r="I55" s="18"/>
      <c r="J55" s="18"/>
      <c r="K55" s="18"/>
      <c r="L55" s="18"/>
      <c r="M55" s="18"/>
      <c r="N55" s="18"/>
      <c r="O55" s="18"/>
      <c r="P55" s="18"/>
      <c r="Q55" s="18"/>
    </row>
    <row r="56" spans="1:17" x14ac:dyDescent="0.2">
      <c r="A56" s="73" t="s">
        <v>14</v>
      </c>
      <c r="B56" s="74"/>
      <c r="C56" s="74"/>
      <c r="D56" s="75"/>
      <c r="E56" s="76" t="s">
        <v>109</v>
      </c>
      <c r="F56" s="77"/>
      <c r="G56" s="77"/>
      <c r="H56" s="78"/>
      <c r="I56" s="279"/>
    </row>
    <row r="57" spans="1:17" ht="33" customHeight="1" x14ac:dyDescent="0.2">
      <c r="A57" s="293" t="s">
        <v>22</v>
      </c>
      <c r="B57" s="294"/>
      <c r="C57" s="294"/>
      <c r="D57" s="295"/>
      <c r="E57" s="297" t="s">
        <v>32</v>
      </c>
      <c r="F57" s="294"/>
      <c r="G57" s="296"/>
      <c r="H57" s="437"/>
      <c r="I57" s="279"/>
    </row>
    <row r="58" spans="1:17" ht="22.9" customHeight="1" x14ac:dyDescent="0.2">
      <c r="A58" s="80" t="s">
        <v>16</v>
      </c>
      <c r="B58" s="438"/>
      <c r="C58" s="296"/>
      <c r="D58" s="81"/>
      <c r="E58" s="4" t="s">
        <v>18</v>
      </c>
      <c r="F58" s="82"/>
      <c r="G58" s="292"/>
      <c r="H58" s="436"/>
      <c r="I58" s="279"/>
    </row>
    <row r="59" spans="1:17" ht="30.6" customHeight="1" x14ac:dyDescent="0.2">
      <c r="A59" s="83" t="s">
        <v>15</v>
      </c>
      <c r="B59" s="291"/>
      <c r="C59" s="292"/>
      <c r="D59" s="81"/>
      <c r="E59" s="4" t="s">
        <v>15</v>
      </c>
      <c r="F59" s="82"/>
      <c r="G59" s="292"/>
      <c r="H59" s="436"/>
      <c r="I59" s="279"/>
    </row>
    <row r="60" spans="1:17" ht="18.600000000000001" customHeight="1" x14ac:dyDescent="0.2">
      <c r="A60" s="80" t="s">
        <v>17</v>
      </c>
      <c r="B60" s="291"/>
      <c r="C60" s="292"/>
      <c r="D60" s="81"/>
      <c r="E60" s="4" t="s">
        <v>17</v>
      </c>
      <c r="F60" s="82"/>
      <c r="G60" s="292"/>
      <c r="H60" s="436"/>
      <c r="I60" s="279"/>
    </row>
    <row r="61" spans="1:17" ht="36.75" customHeight="1" thickBot="1" x14ac:dyDescent="0.25">
      <c r="A61" s="298" t="s">
        <v>141</v>
      </c>
      <c r="B61" s="299"/>
      <c r="C61" s="214"/>
      <c r="D61" s="213"/>
      <c r="E61" s="85" t="s">
        <v>142</v>
      </c>
      <c r="F61" s="84"/>
      <c r="G61" s="84"/>
      <c r="H61" s="86"/>
      <c r="I61" s="279"/>
    </row>
    <row r="62" spans="1:17" ht="15.75" thickBot="1" x14ac:dyDescent="0.25">
      <c r="A62" s="84"/>
      <c r="B62" s="84"/>
      <c r="C62" s="88"/>
      <c r="D62" s="84"/>
      <c r="E62" s="84"/>
      <c r="F62" s="84"/>
      <c r="G62" s="84"/>
      <c r="H62" s="84"/>
      <c r="I62" s="84"/>
    </row>
    <row r="63" spans="1:17" s="267" customFormat="1" ht="30.75" customHeight="1" x14ac:dyDescent="0.2">
      <c r="A63" s="400" t="s">
        <v>185</v>
      </c>
      <c r="B63" s="400"/>
      <c r="C63" s="400"/>
      <c r="D63" s="400"/>
      <c r="E63" s="400"/>
      <c r="F63" s="400"/>
      <c r="G63" s="400"/>
      <c r="H63" s="400"/>
      <c r="I63" s="400"/>
      <c r="J63" s="112"/>
    </row>
    <row r="64" spans="1:17" x14ac:dyDescent="0.2">
      <c r="A64" s="15" t="s">
        <v>23</v>
      </c>
      <c r="I64" s="290" t="s">
        <v>190</v>
      </c>
      <c r="J64" s="290"/>
    </row>
  </sheetData>
  <mergeCells count="45">
    <mergeCell ref="H16:J16"/>
    <mergeCell ref="C17:E17"/>
    <mergeCell ref="A11:B11"/>
    <mergeCell ref="C13:E13"/>
    <mergeCell ref="C12:E12"/>
    <mergeCell ref="C3:G3"/>
    <mergeCell ref="C4:G4"/>
    <mergeCell ref="C5:G5"/>
    <mergeCell ref="H14:J14"/>
    <mergeCell ref="H15:J15"/>
    <mergeCell ref="F11:G11"/>
    <mergeCell ref="C11:E11"/>
    <mergeCell ref="C9:E9"/>
    <mergeCell ref="H9:J9"/>
    <mergeCell ref="H10:J10"/>
    <mergeCell ref="H11:J11"/>
    <mergeCell ref="I48:J48"/>
    <mergeCell ref="A63:I63"/>
    <mergeCell ref="C18:E18"/>
    <mergeCell ref="F18:G19"/>
    <mergeCell ref="H18:J19"/>
    <mergeCell ref="C19:E19"/>
    <mergeCell ref="D49:E49"/>
    <mergeCell ref="I49:J50"/>
    <mergeCell ref="D50:E50"/>
    <mergeCell ref="A61:B61"/>
    <mergeCell ref="D51:E51"/>
    <mergeCell ref="I51:J51"/>
    <mergeCell ref="I52:J52"/>
    <mergeCell ref="I64:J64"/>
    <mergeCell ref="J1:J2"/>
    <mergeCell ref="B60:C60"/>
    <mergeCell ref="G60:H60"/>
    <mergeCell ref="E57:F57"/>
    <mergeCell ref="G57:H57"/>
    <mergeCell ref="B58:C58"/>
    <mergeCell ref="G58:H58"/>
    <mergeCell ref="B59:C59"/>
    <mergeCell ref="G59:H59"/>
    <mergeCell ref="H17:J17"/>
    <mergeCell ref="A57:D57"/>
    <mergeCell ref="H49:H50"/>
    <mergeCell ref="D47:F47"/>
    <mergeCell ref="D48:E48"/>
    <mergeCell ref="C10:E10"/>
  </mergeCells>
  <dataValidations count="1">
    <dataValidation type="list" allowBlank="1" showInputMessage="1" showErrorMessage="1" sqref="B16 D16 C61" xr:uid="{3A9A92CD-C448-4F16-A188-91DC39C49CD0}">
      <formula1>$N$12:$N$13</formula1>
    </dataValidation>
  </dataValidations>
  <pageMargins left="0.7" right="0.7" top="0.75" bottom="0.75" header="0.3" footer="0.3"/>
  <pageSetup scale="46"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45DE9-0F3B-4D55-B8FE-BF5130DB94A6}">
  <sheetPr>
    <pageSetUpPr fitToPage="1"/>
  </sheetPr>
  <dimension ref="A1:N64"/>
  <sheetViews>
    <sheetView tabSelected="1" topLeftCell="A52" zoomScaleNormal="100" zoomScaleSheetLayoutView="100" workbookViewId="0">
      <selection activeCell="B22" sqref="B22"/>
    </sheetView>
  </sheetViews>
  <sheetFormatPr defaultColWidth="9.14453125" defaultRowHeight="15" x14ac:dyDescent="0.2"/>
  <cols>
    <col min="1" max="1" width="24.078125" style="233" customWidth="1"/>
    <col min="2" max="2" width="28.25" style="233" customWidth="1"/>
    <col min="3" max="3" width="20.58203125" style="233" customWidth="1"/>
    <col min="4" max="4" width="14.796875" style="233" customWidth="1"/>
    <col min="5" max="6" width="16.0078125" style="233" customWidth="1"/>
    <col min="7" max="7" width="20.71484375" style="233" customWidth="1"/>
    <col min="8" max="8" width="17.75390625" style="233" customWidth="1"/>
    <col min="9" max="9" width="16.54296875" style="233" customWidth="1"/>
    <col min="10" max="10" width="17.484375" style="233" customWidth="1"/>
    <col min="11" max="11" width="16.6796875" style="233" customWidth="1"/>
    <col min="12" max="12" width="11.1640625" style="233" customWidth="1"/>
    <col min="13" max="13" width="9.14453125" style="233"/>
    <col min="14" max="14" width="0" style="233" hidden="1" customWidth="1"/>
    <col min="15" max="16384" width="9.14453125" style="233"/>
  </cols>
  <sheetData>
    <row r="1" spans="1:14" ht="18.75" customHeight="1" x14ac:dyDescent="0.25">
      <c r="A1" s="104" t="s">
        <v>71</v>
      </c>
      <c r="B1" s="225"/>
      <c r="C1" s="225"/>
      <c r="H1" s="105" t="s">
        <v>54</v>
      </c>
      <c r="I1" s="106">
        <v>44415</v>
      </c>
      <c r="J1" s="352" t="s">
        <v>108</v>
      </c>
    </row>
    <row r="2" spans="1:14" x14ac:dyDescent="0.2">
      <c r="H2" s="107" t="s">
        <v>55</v>
      </c>
      <c r="I2" s="108" t="s">
        <v>112</v>
      </c>
      <c r="J2" s="353"/>
    </row>
    <row r="3" spans="1:14" ht="21" x14ac:dyDescent="0.3">
      <c r="B3" s="289"/>
      <c r="C3" s="354" t="s">
        <v>0</v>
      </c>
      <c r="D3" s="354"/>
      <c r="E3" s="354"/>
      <c r="F3" s="354"/>
      <c r="G3" s="354"/>
      <c r="H3" s="289"/>
      <c r="I3" s="289"/>
    </row>
    <row r="4" spans="1:14" ht="17.45" customHeight="1" x14ac:dyDescent="0.3">
      <c r="B4" s="289"/>
      <c r="C4" s="354" t="s">
        <v>180</v>
      </c>
      <c r="D4" s="354"/>
      <c r="E4" s="354"/>
      <c r="F4" s="354"/>
      <c r="G4" s="354"/>
      <c r="H4" s="289"/>
      <c r="I4" s="289"/>
    </row>
    <row r="5" spans="1:14" ht="19.5" customHeight="1" x14ac:dyDescent="0.3">
      <c r="B5" s="287"/>
      <c r="C5" s="354" t="s">
        <v>191</v>
      </c>
      <c r="D5" s="354"/>
      <c r="E5" s="354"/>
      <c r="F5" s="354"/>
      <c r="G5" s="354"/>
      <c r="H5" s="229"/>
      <c r="I5" s="110" t="s">
        <v>162</v>
      </c>
      <c r="J5" s="252" t="str">
        <f>'Example_Cost Plus'!J5</f>
        <v>0028</v>
      </c>
    </row>
    <row r="6" spans="1:14" ht="17.45" customHeight="1" x14ac:dyDescent="0.25">
      <c r="A6" s="109"/>
      <c r="G6" s="110"/>
      <c r="I6" s="110" t="s">
        <v>20</v>
      </c>
      <c r="J6" s="252">
        <f>'Example_Cost Plus'!J6</f>
        <v>7000056844</v>
      </c>
    </row>
    <row r="7" spans="1:14" ht="17.45" customHeight="1" x14ac:dyDescent="0.25">
      <c r="A7" s="109"/>
      <c r="B7" s="109"/>
      <c r="C7" s="109"/>
      <c r="E7" s="109"/>
      <c r="G7" s="110"/>
      <c r="I7" s="110" t="s">
        <v>24</v>
      </c>
      <c r="J7" s="252">
        <f>'Example_Cost Plus'!J7</f>
        <v>6300091423</v>
      </c>
    </row>
    <row r="8" spans="1:14" x14ac:dyDescent="0.2">
      <c r="A8" s="112" t="s">
        <v>9</v>
      </c>
      <c r="B8" s="225"/>
      <c r="C8" s="225"/>
      <c r="D8" s="225"/>
    </row>
    <row r="9" spans="1:14" ht="15.75" customHeight="1" x14ac:dyDescent="0.2">
      <c r="A9" s="231" t="s">
        <v>1</v>
      </c>
      <c r="B9" s="242"/>
      <c r="C9" s="355" t="str">
        <f>'Example_Cost Plus'!C9</f>
        <v>ACME, INC</v>
      </c>
      <c r="D9" s="356"/>
      <c r="E9" s="357"/>
      <c r="F9" s="231" t="s">
        <v>3</v>
      </c>
      <c r="G9" s="113"/>
      <c r="H9" s="355" t="str">
        <f>'Example_Cost Plus'!H9</f>
        <v xml:space="preserve"> R. Runner, NCDOT Division 15</v>
      </c>
      <c r="I9" s="356"/>
      <c r="J9" s="357"/>
    </row>
    <row r="10" spans="1:14" ht="31.9" customHeight="1" x14ac:dyDescent="0.2">
      <c r="A10" s="114" t="s">
        <v>2</v>
      </c>
      <c r="B10" s="115"/>
      <c r="C10" s="355" t="str">
        <f>'Example_Cost Plus'!C10</f>
        <v>6000 Universal Blvd, Orlando, FL 32819</v>
      </c>
      <c r="D10" s="356"/>
      <c r="E10" s="357"/>
      <c r="F10" s="116" t="s">
        <v>4</v>
      </c>
      <c r="G10" s="117"/>
      <c r="H10" s="355" t="str">
        <f>'Example_Cost Plus'!H10</f>
        <v>125 Speedway Drive, Birdseye, NC 29845</v>
      </c>
      <c r="I10" s="356"/>
      <c r="J10" s="357"/>
    </row>
    <row r="11" spans="1:14" ht="46.15" customHeight="1" x14ac:dyDescent="0.2">
      <c r="A11" s="363" t="s">
        <v>5</v>
      </c>
      <c r="B11" s="364"/>
      <c r="C11" s="355" t="str">
        <f>'Example_Cost Plus'!C11</f>
        <v>Wile E Coyote, Wcoyote@Warner.com, (407) 224-4233</v>
      </c>
      <c r="D11" s="356"/>
      <c r="E11" s="357"/>
      <c r="F11" s="365" t="s">
        <v>6</v>
      </c>
      <c r="G11" s="366"/>
      <c r="H11" s="355" t="str">
        <f>'Example_Cost Plus'!H11</f>
        <v>rrunner@ncdot.gov 252-693-5555</v>
      </c>
      <c r="I11" s="356"/>
      <c r="J11" s="357"/>
    </row>
    <row r="12" spans="1:14" x14ac:dyDescent="0.2">
      <c r="A12" s="231" t="s">
        <v>19</v>
      </c>
      <c r="B12" s="242"/>
      <c r="C12" s="355">
        <f>'Example_Cost Plus'!C12</f>
        <v>88888</v>
      </c>
      <c r="D12" s="356"/>
      <c r="E12" s="357"/>
      <c r="N12" s="233" t="s">
        <v>51</v>
      </c>
    </row>
    <row r="13" spans="1:14" ht="18.75" customHeight="1" x14ac:dyDescent="0.2">
      <c r="A13" s="118" t="s">
        <v>11</v>
      </c>
      <c r="B13" s="119"/>
      <c r="C13" s="355" t="str">
        <f>'Example_Cost Plus'!C13</f>
        <v>123-475-8960</v>
      </c>
      <c r="D13" s="356"/>
      <c r="E13" s="357"/>
      <c r="F13" s="112" t="s">
        <v>30</v>
      </c>
      <c r="G13" s="225"/>
      <c r="H13" s="225"/>
      <c r="I13" s="225"/>
      <c r="N13" s="233" t="s">
        <v>52</v>
      </c>
    </row>
    <row r="14" spans="1:14" ht="17.25" customHeight="1" x14ac:dyDescent="0.2">
      <c r="F14" s="231" t="s">
        <v>67</v>
      </c>
      <c r="G14" s="113"/>
      <c r="H14" s="355" t="str">
        <f>'Example_Cost Plus'!H14</f>
        <v>U-9999</v>
      </c>
      <c r="I14" s="356"/>
      <c r="J14" s="360"/>
    </row>
    <row r="15" spans="1:14" x14ac:dyDescent="0.2">
      <c r="A15" s="112" t="s">
        <v>8</v>
      </c>
      <c r="B15" s="225"/>
      <c r="C15" s="225"/>
      <c r="D15" s="225"/>
      <c r="F15" s="231" t="s">
        <v>12</v>
      </c>
      <c r="G15" s="113"/>
      <c r="H15" s="355" t="str">
        <f>'Example_Cost Plus'!H15</f>
        <v>88575.1.FS2</v>
      </c>
      <c r="I15" s="356"/>
      <c r="J15" s="360"/>
    </row>
    <row r="16" spans="1:14" x14ac:dyDescent="0.2">
      <c r="A16" s="231" t="s">
        <v>53</v>
      </c>
      <c r="B16" s="120" t="s">
        <v>51</v>
      </c>
      <c r="C16" s="361" t="s">
        <v>106</v>
      </c>
      <c r="D16" s="362"/>
      <c r="E16" s="91"/>
      <c r="F16" s="231" t="s">
        <v>21</v>
      </c>
      <c r="G16" s="113"/>
      <c r="H16" s="355" t="str">
        <f>'Example_Cost Plus'!H16</f>
        <v>BR549-0049(55)</v>
      </c>
      <c r="I16" s="356"/>
      <c r="J16" s="360"/>
    </row>
    <row r="17" spans="1:13" x14ac:dyDescent="0.2">
      <c r="A17" s="231" t="s">
        <v>160</v>
      </c>
      <c r="B17" s="242"/>
      <c r="C17" s="369">
        <v>12345</v>
      </c>
      <c r="D17" s="370"/>
      <c r="E17" s="371"/>
      <c r="F17" s="231" t="s">
        <v>69</v>
      </c>
      <c r="G17" s="113"/>
      <c r="H17" s="355" t="str">
        <f>'Example_Cost Plus'!H17</f>
        <v>Spotsylvania</v>
      </c>
      <c r="I17" s="356"/>
      <c r="J17" s="360"/>
    </row>
    <row r="18" spans="1:13" ht="15.75" customHeight="1" x14ac:dyDescent="0.2">
      <c r="A18" s="231" t="s">
        <v>10</v>
      </c>
      <c r="B18" s="242"/>
      <c r="C18" s="372">
        <v>44415</v>
      </c>
      <c r="D18" s="370"/>
      <c r="E18" s="373"/>
      <c r="F18" s="374" t="s">
        <v>13</v>
      </c>
      <c r="G18" s="375"/>
      <c r="H18" s="378" t="str">
        <f>'Example_Cost Plus'!H18</f>
        <v>Widen SR 9945B5 to 27 lanes</v>
      </c>
      <c r="I18" s="379"/>
      <c r="J18" s="380"/>
    </row>
    <row r="19" spans="1:13" x14ac:dyDescent="0.2">
      <c r="A19" s="118" t="s">
        <v>7</v>
      </c>
      <c r="B19" s="119"/>
      <c r="C19" s="369" t="s">
        <v>114</v>
      </c>
      <c r="D19" s="370"/>
      <c r="E19" s="373"/>
      <c r="F19" s="376"/>
      <c r="G19" s="377"/>
      <c r="H19" s="381"/>
      <c r="I19" s="382"/>
      <c r="J19" s="383"/>
    </row>
    <row r="20" spans="1:13" x14ac:dyDescent="0.2">
      <c r="A20" s="107"/>
      <c r="B20" s="122"/>
      <c r="C20" s="161"/>
      <c r="D20" s="161"/>
      <c r="E20" s="224"/>
      <c r="F20" s="197"/>
      <c r="G20" s="197"/>
      <c r="H20" s="250"/>
      <c r="I20" s="250"/>
      <c r="J20" s="250"/>
    </row>
    <row r="21" spans="1:13" x14ac:dyDescent="0.2">
      <c r="A21" s="112" t="s">
        <v>72</v>
      </c>
      <c r="B21" s="122"/>
      <c r="G21" s="197"/>
    </row>
    <row r="22" spans="1:13" x14ac:dyDescent="0.2">
      <c r="A22" s="231" t="s">
        <v>73</v>
      </c>
      <c r="B22" s="198">
        <v>1.81</v>
      </c>
      <c r="D22" s="231" t="s">
        <v>74</v>
      </c>
      <c r="E22" s="113"/>
      <c r="F22" s="199">
        <v>1.23E-2</v>
      </c>
      <c r="G22" s="197"/>
      <c r="H22" s="231" t="s">
        <v>77</v>
      </c>
      <c r="I22" s="242"/>
      <c r="J22" s="198">
        <v>0.09</v>
      </c>
    </row>
    <row r="23" spans="1:13" x14ac:dyDescent="0.2">
      <c r="A23" s="231" t="s">
        <v>75</v>
      </c>
      <c r="B23" s="198">
        <v>1.53</v>
      </c>
      <c r="D23" s="231" t="s">
        <v>76</v>
      </c>
      <c r="E23" s="113"/>
      <c r="F23" s="199">
        <v>1.15E-2</v>
      </c>
      <c r="G23" s="197"/>
    </row>
    <row r="24" spans="1:13" x14ac:dyDescent="0.2">
      <c r="A24" s="107"/>
      <c r="B24" s="122"/>
      <c r="C24" s="161"/>
      <c r="D24" s="161"/>
      <c r="E24" s="224"/>
      <c r="F24" s="197"/>
      <c r="G24" s="197"/>
    </row>
    <row r="25" spans="1:13" x14ac:dyDescent="0.2">
      <c r="A25" s="107"/>
      <c r="B25" s="122"/>
    </row>
    <row r="26" spans="1:13" ht="15.75" thickBot="1" x14ac:dyDescent="0.25">
      <c r="A26" s="112" t="s">
        <v>27</v>
      </c>
      <c r="B26" s="225"/>
      <c r="C26" s="225"/>
    </row>
    <row r="27" spans="1:13" ht="30.75" thickBot="1" x14ac:dyDescent="0.25">
      <c r="A27" s="123" t="s">
        <v>174</v>
      </c>
      <c r="B27" s="124" t="s">
        <v>78</v>
      </c>
      <c r="C27" s="124" t="s">
        <v>82</v>
      </c>
      <c r="D27" s="124" t="s">
        <v>83</v>
      </c>
      <c r="E27" s="240" t="s">
        <v>84</v>
      </c>
      <c r="F27" s="124" t="s">
        <v>85</v>
      </c>
      <c r="G27" s="239" t="s">
        <v>86</v>
      </c>
      <c r="H27" s="124" t="s">
        <v>87</v>
      </c>
      <c r="I27" s="125" t="s">
        <v>88</v>
      </c>
      <c r="J27" s="126"/>
      <c r="K27" s="126"/>
      <c r="L27" s="126"/>
      <c r="M27" s="126"/>
    </row>
    <row r="28" spans="1:13" ht="15.75" thickTop="1" x14ac:dyDescent="0.2">
      <c r="A28" s="135">
        <v>10</v>
      </c>
      <c r="B28" s="200" t="s">
        <v>139</v>
      </c>
      <c r="C28" s="129">
        <v>450</v>
      </c>
      <c r="D28" s="129">
        <v>814.5</v>
      </c>
      <c r="E28" s="130">
        <v>113.80499999999999</v>
      </c>
      <c r="F28" s="129">
        <v>16.953151500000001</v>
      </c>
      <c r="G28" s="131">
        <v>0</v>
      </c>
      <c r="H28" s="129">
        <v>50</v>
      </c>
      <c r="I28" s="244">
        <v>1445.2581515000002</v>
      </c>
      <c r="J28" s="133"/>
      <c r="K28" s="133"/>
      <c r="L28" s="133"/>
      <c r="M28" s="133"/>
    </row>
    <row r="29" spans="1:13" x14ac:dyDescent="0.2">
      <c r="A29" s="135">
        <v>20</v>
      </c>
      <c r="B29" s="200" t="s">
        <v>139</v>
      </c>
      <c r="C29" s="129">
        <v>7000</v>
      </c>
      <c r="D29" s="129">
        <v>12032.300000000001</v>
      </c>
      <c r="E29" s="130">
        <v>1712.9070000000002</v>
      </c>
      <c r="F29" s="129">
        <v>217.82467350000005</v>
      </c>
      <c r="G29" s="131">
        <v>0</v>
      </c>
      <c r="H29" s="129">
        <v>1050</v>
      </c>
      <c r="I29" s="245">
        <v>22013.031673500001</v>
      </c>
    </row>
    <row r="30" spans="1:13" x14ac:dyDescent="0.2">
      <c r="A30" s="135">
        <v>30</v>
      </c>
      <c r="B30" s="200" t="s">
        <v>139</v>
      </c>
      <c r="C30" s="129">
        <v>20000</v>
      </c>
      <c r="D30" s="129">
        <v>30600</v>
      </c>
      <c r="E30" s="130">
        <v>4554</v>
      </c>
      <c r="F30" s="129">
        <v>678.39419999999996</v>
      </c>
      <c r="G30" s="131">
        <v>1000</v>
      </c>
      <c r="H30" s="129">
        <v>1200</v>
      </c>
      <c r="I30" s="245">
        <v>58032.394200000002</v>
      </c>
    </row>
    <row r="31" spans="1:13" x14ac:dyDescent="0.2">
      <c r="A31" s="135"/>
      <c r="B31" s="136"/>
      <c r="C31" s="129"/>
      <c r="D31" s="129"/>
      <c r="E31" s="130"/>
      <c r="F31" s="129"/>
      <c r="G31" s="131"/>
      <c r="H31" s="129"/>
      <c r="I31" s="245"/>
    </row>
    <row r="32" spans="1:13" x14ac:dyDescent="0.2">
      <c r="A32" s="135"/>
      <c r="B32" s="136"/>
      <c r="C32" s="129"/>
      <c r="D32" s="129"/>
      <c r="E32" s="130"/>
      <c r="F32" s="129"/>
      <c r="G32" s="131"/>
      <c r="H32" s="129"/>
      <c r="I32" s="245"/>
    </row>
    <row r="33" spans="1:10" x14ac:dyDescent="0.2">
      <c r="A33" s="135"/>
      <c r="B33" s="136"/>
      <c r="C33" s="129"/>
      <c r="D33" s="129"/>
      <c r="E33" s="130"/>
      <c r="F33" s="129"/>
      <c r="G33" s="131"/>
      <c r="H33" s="129"/>
      <c r="I33" s="245"/>
    </row>
    <row r="34" spans="1:10" x14ac:dyDescent="0.2">
      <c r="A34" s="135"/>
      <c r="B34" s="136"/>
      <c r="C34" s="129"/>
      <c r="D34" s="129"/>
      <c r="E34" s="130"/>
      <c r="F34" s="129"/>
      <c r="G34" s="131"/>
      <c r="H34" s="129"/>
      <c r="I34" s="245"/>
    </row>
    <row r="35" spans="1:10" x14ac:dyDescent="0.2">
      <c r="A35" s="135"/>
      <c r="B35" s="136"/>
      <c r="C35" s="129"/>
      <c r="D35" s="129"/>
      <c r="E35" s="130"/>
      <c r="F35" s="129"/>
      <c r="G35" s="131"/>
      <c r="H35" s="129"/>
      <c r="I35" s="245"/>
    </row>
    <row r="36" spans="1:10" x14ac:dyDescent="0.2">
      <c r="A36" s="135"/>
      <c r="B36" s="136"/>
      <c r="C36" s="129"/>
      <c r="D36" s="129"/>
      <c r="E36" s="130"/>
      <c r="F36" s="129"/>
      <c r="G36" s="131"/>
      <c r="H36" s="129"/>
      <c r="I36" s="245"/>
    </row>
    <row r="37" spans="1:10" x14ac:dyDescent="0.2">
      <c r="A37" s="135"/>
      <c r="B37" s="136"/>
      <c r="C37" s="129"/>
      <c r="D37" s="129"/>
      <c r="E37" s="130"/>
      <c r="F37" s="129"/>
      <c r="G37" s="131"/>
      <c r="H37" s="129"/>
      <c r="I37" s="245"/>
    </row>
    <row r="38" spans="1:10" x14ac:dyDescent="0.2">
      <c r="A38" s="135"/>
      <c r="B38" s="136"/>
      <c r="C38" s="129"/>
      <c r="D38" s="129"/>
      <c r="E38" s="130"/>
      <c r="F38" s="129"/>
      <c r="G38" s="131"/>
      <c r="H38" s="129"/>
      <c r="I38" s="245"/>
    </row>
    <row r="39" spans="1:10" x14ac:dyDescent="0.2">
      <c r="A39" s="135"/>
      <c r="B39" s="136"/>
      <c r="C39" s="129"/>
      <c r="D39" s="129"/>
      <c r="E39" s="130"/>
      <c r="F39" s="129"/>
      <c r="G39" s="131"/>
      <c r="H39" s="129"/>
      <c r="I39" s="245"/>
    </row>
    <row r="40" spans="1:10" x14ac:dyDescent="0.2">
      <c r="A40" s="135"/>
      <c r="B40" s="136"/>
      <c r="C40" s="129"/>
      <c r="D40" s="129"/>
      <c r="E40" s="130"/>
      <c r="F40" s="129"/>
      <c r="G40" s="131"/>
      <c r="H40" s="129"/>
      <c r="I40" s="245"/>
    </row>
    <row r="41" spans="1:10" x14ac:dyDescent="0.2">
      <c r="A41" s="138"/>
      <c r="B41" s="111"/>
      <c r="C41" s="134"/>
      <c r="D41" s="134"/>
      <c r="E41" s="187"/>
      <c r="F41" s="134"/>
      <c r="G41" s="139"/>
      <c r="H41" s="134"/>
      <c r="I41" s="246"/>
    </row>
    <row r="42" spans="1:10" ht="15.75" thickBot="1" x14ac:dyDescent="0.25">
      <c r="A42" s="141"/>
      <c r="B42" s="142"/>
      <c r="C42" s="143"/>
      <c r="D42" s="143"/>
      <c r="E42" s="185"/>
      <c r="F42" s="143"/>
      <c r="G42" s="145"/>
      <c r="H42" s="146"/>
      <c r="I42" s="247"/>
    </row>
    <row r="43" spans="1:10" ht="15.75" thickBot="1" x14ac:dyDescent="0.25">
      <c r="A43" s="148"/>
      <c r="B43" s="149" t="s">
        <v>25</v>
      </c>
      <c r="C43" s="150">
        <f t="shared" ref="C43:I43" si="0">SUM(C28:C42)</f>
        <v>27450</v>
      </c>
      <c r="D43" s="150">
        <f t="shared" si="0"/>
        <v>43446.8</v>
      </c>
      <c r="E43" s="150">
        <f t="shared" si="0"/>
        <v>6380.7120000000004</v>
      </c>
      <c r="F43" s="201">
        <f t="shared" si="0"/>
        <v>913.17202499999996</v>
      </c>
      <c r="G43" s="150">
        <f t="shared" si="0"/>
        <v>1000</v>
      </c>
      <c r="H43" s="150">
        <f t="shared" si="0"/>
        <v>2300</v>
      </c>
      <c r="I43" s="150">
        <f t="shared" si="0"/>
        <v>81490.684024999995</v>
      </c>
    </row>
    <row r="44" spans="1:10" ht="7.9" customHeight="1" thickBot="1" x14ac:dyDescent="0.25"/>
    <row r="45" spans="1:10" ht="15.75" thickBot="1" x14ac:dyDescent="0.25">
      <c r="D45" s="151"/>
      <c r="E45" s="151"/>
      <c r="H45" s="110" t="s">
        <v>26</v>
      </c>
      <c r="I45" s="152">
        <f>I43</f>
        <v>81490.684024999995</v>
      </c>
      <c r="J45" s="202"/>
    </row>
    <row r="46" spans="1:10" s="267" customFormat="1" x14ac:dyDescent="0.2">
      <c r="D46" s="151"/>
      <c r="E46" s="151"/>
      <c r="H46" s="110"/>
      <c r="I46" s="270"/>
      <c r="J46" s="270"/>
    </row>
    <row r="47" spans="1:10" ht="36" customHeight="1" thickBot="1" x14ac:dyDescent="0.25">
      <c r="A47" s="112" t="s">
        <v>28</v>
      </c>
      <c r="C47" s="267"/>
      <c r="D47" s="458" t="s">
        <v>183</v>
      </c>
      <c r="E47" s="458"/>
      <c r="F47" s="458"/>
      <c r="G47" s="267"/>
      <c r="H47" s="265" t="s">
        <v>70</v>
      </c>
      <c r="I47" s="160"/>
      <c r="J47" s="161"/>
    </row>
    <row r="48" spans="1:10" x14ac:dyDescent="0.2">
      <c r="A48" s="153" t="s">
        <v>29</v>
      </c>
      <c r="B48" s="154">
        <v>210000</v>
      </c>
      <c r="C48" s="267"/>
      <c r="D48" s="328" t="s">
        <v>61</v>
      </c>
      <c r="E48" s="329"/>
      <c r="F48" s="154">
        <v>210000</v>
      </c>
      <c r="G48" s="267"/>
      <c r="H48" s="162" t="s">
        <v>60</v>
      </c>
      <c r="I48" s="330" t="s">
        <v>89</v>
      </c>
      <c r="J48" s="331"/>
    </row>
    <row r="49" spans="1:10" ht="16.5" customHeight="1" x14ac:dyDescent="0.2">
      <c r="A49" s="155" t="s">
        <v>57</v>
      </c>
      <c r="B49" s="156">
        <v>40000</v>
      </c>
      <c r="C49" s="267"/>
      <c r="D49" s="332" t="s">
        <v>35</v>
      </c>
      <c r="E49" s="333"/>
      <c r="F49" s="156"/>
      <c r="G49" s="159"/>
      <c r="H49" s="339" t="s">
        <v>62</v>
      </c>
      <c r="I49" s="334"/>
      <c r="J49" s="335"/>
    </row>
    <row r="50" spans="1:10" ht="16.5" customHeight="1" x14ac:dyDescent="0.2">
      <c r="A50" s="155" t="s">
        <v>58</v>
      </c>
      <c r="B50" s="156">
        <f>B49+I43</f>
        <v>121490.684025</v>
      </c>
      <c r="C50" s="267"/>
      <c r="D50" s="332" t="s">
        <v>36</v>
      </c>
      <c r="E50" s="338"/>
      <c r="F50" s="156"/>
      <c r="G50" s="159"/>
      <c r="H50" s="340"/>
      <c r="I50" s="336"/>
      <c r="J50" s="337"/>
    </row>
    <row r="51" spans="1:10" ht="15.75" thickBot="1" x14ac:dyDescent="0.25">
      <c r="A51" s="157" t="s">
        <v>59</v>
      </c>
      <c r="B51" s="158">
        <f>B50/B48</f>
        <v>0.57852706678571431</v>
      </c>
      <c r="C51" s="267"/>
      <c r="D51" s="341" t="s">
        <v>29</v>
      </c>
      <c r="E51" s="342"/>
      <c r="F51" s="281">
        <f>SUM(F48:F50)</f>
        <v>210000</v>
      </c>
      <c r="G51" s="159"/>
      <c r="H51" s="163" t="s">
        <v>63</v>
      </c>
      <c r="I51" s="343"/>
      <c r="J51" s="344"/>
    </row>
    <row r="52" spans="1:10" ht="15.75" thickBot="1" x14ac:dyDescent="0.25">
      <c r="B52" s="160"/>
      <c r="C52" s="161"/>
      <c r="D52" s="161"/>
      <c r="E52" s="151"/>
      <c r="F52" s="151"/>
      <c r="H52" s="164" t="s">
        <v>64</v>
      </c>
      <c r="I52" s="345"/>
      <c r="J52" s="346"/>
    </row>
    <row r="53" spans="1:10" s="267" customFormat="1" x14ac:dyDescent="0.2">
      <c r="B53" s="160"/>
      <c r="C53" s="161"/>
      <c r="D53" s="161"/>
      <c r="E53" s="151"/>
      <c r="F53" s="151"/>
      <c r="H53" s="275"/>
      <c r="I53" s="276"/>
      <c r="J53" s="276"/>
    </row>
    <row r="54" spans="1:10" s="267" customFormat="1" x14ac:dyDescent="0.2">
      <c r="B54" s="160"/>
      <c r="C54" s="161"/>
      <c r="D54" s="161"/>
      <c r="E54" s="151"/>
      <c r="F54" s="151"/>
      <c r="H54" s="160"/>
      <c r="I54" s="161"/>
      <c r="J54" s="159"/>
    </row>
    <row r="55" spans="1:10" ht="15.75" thickBot="1" x14ac:dyDescent="0.25">
      <c r="C55" s="107"/>
    </row>
    <row r="56" spans="1:10" x14ac:dyDescent="0.2">
      <c r="A56" s="165" t="s">
        <v>163</v>
      </c>
      <c r="B56" s="166"/>
      <c r="C56" s="166"/>
      <c r="D56" s="167"/>
      <c r="E56" s="168" t="s">
        <v>109</v>
      </c>
      <c r="F56" s="243"/>
      <c r="G56" s="243"/>
      <c r="H56" s="243"/>
      <c r="I56" s="280"/>
    </row>
    <row r="57" spans="1:10" ht="33" customHeight="1" x14ac:dyDescent="0.2">
      <c r="A57" s="401" t="s">
        <v>22</v>
      </c>
      <c r="B57" s="402"/>
      <c r="C57" s="402"/>
      <c r="D57" s="403"/>
      <c r="E57" s="297" t="s">
        <v>32</v>
      </c>
      <c r="F57" s="294"/>
      <c r="G57" s="404"/>
      <c r="H57" s="404"/>
      <c r="I57" s="280"/>
    </row>
    <row r="58" spans="1:10" ht="22.9" customHeight="1" x14ac:dyDescent="0.25">
      <c r="A58" s="171" t="s">
        <v>16</v>
      </c>
      <c r="B58" s="457"/>
      <c r="C58" s="457"/>
      <c r="D58" s="172"/>
      <c r="E58" s="173" t="s">
        <v>18</v>
      </c>
      <c r="F58" s="161"/>
      <c r="G58" s="396"/>
      <c r="H58" s="396"/>
      <c r="I58" s="280"/>
    </row>
    <row r="59" spans="1:10" ht="30.6" customHeight="1" x14ac:dyDescent="0.2">
      <c r="A59" s="174" t="s">
        <v>15</v>
      </c>
      <c r="B59" s="397" t="s">
        <v>116</v>
      </c>
      <c r="C59" s="397"/>
      <c r="D59" s="172"/>
      <c r="E59" s="173" t="s">
        <v>15</v>
      </c>
      <c r="F59" s="161"/>
      <c r="G59" s="396"/>
      <c r="H59" s="396"/>
      <c r="I59" s="280"/>
    </row>
    <row r="60" spans="1:10" ht="18.600000000000001" customHeight="1" x14ac:dyDescent="0.2">
      <c r="A60" s="171" t="s">
        <v>17</v>
      </c>
      <c r="B60" s="395">
        <v>44415</v>
      </c>
      <c r="C60" s="395"/>
      <c r="D60" s="172"/>
      <c r="E60" s="173" t="s">
        <v>17</v>
      </c>
      <c r="F60" s="161"/>
      <c r="G60" s="396"/>
      <c r="H60" s="396"/>
      <c r="I60" s="280"/>
    </row>
    <row r="61" spans="1:10" ht="27" customHeight="1" thickBot="1" x14ac:dyDescent="0.25">
      <c r="A61" s="399" t="s">
        <v>141</v>
      </c>
      <c r="B61" s="299"/>
      <c r="C61" s="249" t="s">
        <v>51</v>
      </c>
      <c r="D61" s="248"/>
      <c r="E61" s="176" t="s">
        <v>142</v>
      </c>
      <c r="F61" s="175"/>
      <c r="G61" s="175"/>
      <c r="H61" s="175"/>
      <c r="I61" s="280"/>
    </row>
    <row r="62" spans="1:10" ht="15.75" thickBot="1" x14ac:dyDescent="0.25">
      <c r="A62" s="175"/>
      <c r="B62" s="175"/>
      <c r="C62" s="175"/>
      <c r="D62" s="175"/>
      <c r="E62" s="175"/>
      <c r="F62" s="175"/>
      <c r="G62" s="175"/>
      <c r="H62" s="175"/>
      <c r="I62" s="175"/>
    </row>
    <row r="63" spans="1:10" ht="30.75" customHeight="1" x14ac:dyDescent="0.2">
      <c r="A63" s="400" t="s">
        <v>187</v>
      </c>
      <c r="B63" s="400"/>
      <c r="C63" s="400"/>
      <c r="D63" s="400"/>
      <c r="E63" s="400"/>
      <c r="F63" s="400"/>
      <c r="G63" s="400"/>
      <c r="H63" s="400"/>
      <c r="I63" s="400"/>
      <c r="J63" s="112"/>
    </row>
    <row r="64" spans="1:10" x14ac:dyDescent="0.2">
      <c r="A64" s="112" t="s">
        <v>23</v>
      </c>
      <c r="I64" s="290" t="s">
        <v>192</v>
      </c>
      <c r="J64" s="290"/>
    </row>
  </sheetData>
  <mergeCells count="46">
    <mergeCell ref="I49:J50"/>
    <mergeCell ref="I51:J51"/>
    <mergeCell ref="I52:J52"/>
    <mergeCell ref="I48:J48"/>
    <mergeCell ref="D47:F47"/>
    <mergeCell ref="D48:E48"/>
    <mergeCell ref="D49:E49"/>
    <mergeCell ref="D50:E50"/>
    <mergeCell ref="D51:E51"/>
    <mergeCell ref="H49:H50"/>
    <mergeCell ref="B60:C60"/>
    <mergeCell ref="G60:H60"/>
    <mergeCell ref="I64:J64"/>
    <mergeCell ref="A61:B61"/>
    <mergeCell ref="A63:I63"/>
    <mergeCell ref="B59:C59"/>
    <mergeCell ref="G59:H59"/>
    <mergeCell ref="A57:D57"/>
    <mergeCell ref="E57:F57"/>
    <mergeCell ref="G57:H57"/>
    <mergeCell ref="B58:C58"/>
    <mergeCell ref="G58:H58"/>
    <mergeCell ref="H14:J14"/>
    <mergeCell ref="H15:J15"/>
    <mergeCell ref="H16:J16"/>
    <mergeCell ref="C16:D16"/>
    <mergeCell ref="C18:E18"/>
    <mergeCell ref="F18:G19"/>
    <mergeCell ref="H18:J19"/>
    <mergeCell ref="C19:E19"/>
    <mergeCell ref="C17:E17"/>
    <mergeCell ref="H17:J17"/>
    <mergeCell ref="A11:B11"/>
    <mergeCell ref="C11:E11"/>
    <mergeCell ref="F11:G11"/>
    <mergeCell ref="H11:J11"/>
    <mergeCell ref="C3:G3"/>
    <mergeCell ref="C4:G4"/>
    <mergeCell ref="C5:G5"/>
    <mergeCell ref="C12:E12"/>
    <mergeCell ref="C13:E13"/>
    <mergeCell ref="J1:J2"/>
    <mergeCell ref="C9:E9"/>
    <mergeCell ref="H9:J9"/>
    <mergeCell ref="C10:E10"/>
    <mergeCell ref="H10:J10"/>
  </mergeCells>
  <dataValidations count="2">
    <dataValidation type="list" allowBlank="1" showInputMessage="1" showErrorMessage="1" sqref="B16" xr:uid="{4DB48A7D-D126-4316-BAE0-4466DE3185CD}">
      <formula1>$N$13:$N$14</formula1>
    </dataValidation>
    <dataValidation type="list" allowBlank="1" showInputMessage="1" showErrorMessage="1" sqref="C61 E16" xr:uid="{5ED11A97-C6BE-4C31-BB96-0B5CB1D72537}">
      <formula1>$N$12:$N$13</formula1>
    </dataValidation>
  </dataValidations>
  <pageMargins left="0.7" right="0.7" top="0.75" bottom="0.75" header="0.3" footer="0.3"/>
  <pageSetup scale="4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9E567-80F1-4471-A821-305BC23B7670}">
  <sheetPr codeName="Sheet5">
    <pageSetUpPr fitToPage="1"/>
  </sheetPr>
  <dimension ref="A1:R57"/>
  <sheetViews>
    <sheetView zoomScaleNormal="100" zoomScaleSheetLayoutView="100" workbookViewId="0"/>
  </sheetViews>
  <sheetFormatPr defaultRowHeight="15" x14ac:dyDescent="0.2"/>
  <cols>
    <col min="1" max="1" width="13.5859375" style="11" customWidth="1"/>
    <col min="2" max="2" width="25.421875" style="11" customWidth="1"/>
    <col min="3" max="3" width="20.58203125" style="11" customWidth="1"/>
    <col min="4" max="4" width="11.43359375" style="11" customWidth="1"/>
    <col min="5" max="5" width="15.6015625" style="11" customWidth="1"/>
    <col min="6" max="6" width="18.4296875" style="11" customWidth="1"/>
    <col min="7" max="7" width="16.27734375" style="11" customWidth="1"/>
    <col min="8" max="8" width="12.64453125" style="11" customWidth="1"/>
    <col min="9" max="9" width="15.33203125" style="11" customWidth="1"/>
    <col min="10" max="10" width="17.484375" style="11" customWidth="1"/>
    <col min="11" max="12" width="9.14453125" style="11"/>
    <col min="13" max="13" width="0" style="11" hidden="1" customWidth="1"/>
    <col min="14" max="14" width="9.14453125" style="11" hidden="1" customWidth="1"/>
    <col min="15" max="18" width="0" hidden="1" customWidth="1"/>
  </cols>
  <sheetData>
    <row r="1" spans="1:18" ht="18.75" x14ac:dyDescent="0.25">
      <c r="A1" s="28" t="s">
        <v>71</v>
      </c>
      <c r="B1" s="29"/>
      <c r="C1" s="29"/>
    </row>
    <row r="2" spans="1:18" ht="21" x14ac:dyDescent="0.3">
      <c r="A2" s="320" t="s">
        <v>0</v>
      </c>
      <c r="B2" s="320"/>
      <c r="C2" s="320"/>
      <c r="D2" s="320"/>
      <c r="E2" s="320"/>
      <c r="F2" s="320"/>
      <c r="G2" s="320"/>
      <c r="H2" s="320"/>
      <c r="I2" s="320"/>
    </row>
    <row r="3" spans="1:18" ht="17.45" customHeight="1" x14ac:dyDescent="0.3">
      <c r="A3" s="320" t="s">
        <v>46</v>
      </c>
      <c r="B3" s="320"/>
      <c r="C3" s="320"/>
      <c r="D3" s="320"/>
      <c r="E3" s="320"/>
      <c r="F3" s="320"/>
      <c r="G3" s="320"/>
      <c r="H3" s="320"/>
      <c r="I3" s="320"/>
    </row>
    <row r="4" spans="1:18" ht="19.5" customHeight="1" x14ac:dyDescent="0.3">
      <c r="A4" s="320" t="s">
        <v>33</v>
      </c>
      <c r="B4" s="320"/>
      <c r="C4" s="320"/>
      <c r="D4" s="320"/>
      <c r="E4" s="320"/>
      <c r="F4" s="320"/>
      <c r="G4" s="320"/>
      <c r="H4" s="320"/>
      <c r="I4" s="320"/>
    </row>
    <row r="5" spans="1:18" s="233" customFormat="1" ht="19.5" customHeight="1" x14ac:dyDescent="0.3">
      <c r="A5" s="223"/>
      <c r="B5" s="223"/>
      <c r="C5" s="223"/>
      <c r="D5" s="223"/>
      <c r="E5" s="223"/>
      <c r="F5" s="223"/>
      <c r="G5" s="223"/>
      <c r="H5" s="110"/>
      <c r="I5" s="110" t="s">
        <v>162</v>
      </c>
      <c r="J5" s="261" t="str">
        <f>'Cost Plus Form'!J5</f>
        <v/>
      </c>
      <c r="K5" s="226"/>
      <c r="L5" s="226"/>
      <c r="M5" s="226"/>
      <c r="N5" s="226"/>
    </row>
    <row r="6" spans="1:18" ht="17.45" customHeight="1" x14ac:dyDescent="0.25">
      <c r="A6" s="33"/>
      <c r="B6" s="33"/>
      <c r="C6" s="33"/>
      <c r="E6" s="33"/>
      <c r="G6" s="34"/>
      <c r="H6" s="110"/>
      <c r="I6" s="110" t="s">
        <v>20</v>
      </c>
      <c r="J6" s="261" t="str">
        <f>'Cost Plus Form'!J6</f>
        <v/>
      </c>
    </row>
    <row r="7" spans="1:18" ht="17.45" customHeight="1" x14ac:dyDescent="0.25">
      <c r="A7" s="33"/>
      <c r="B7" s="33"/>
      <c r="C7" s="33"/>
      <c r="E7" s="33"/>
      <c r="G7" s="34"/>
      <c r="H7" s="110"/>
      <c r="I7" s="110" t="s">
        <v>24</v>
      </c>
      <c r="J7" s="261" t="str">
        <f>'Cost Plus Form'!J7</f>
        <v/>
      </c>
      <c r="M7" s="90"/>
      <c r="N7" s="90"/>
      <c r="O7" s="90"/>
      <c r="P7" s="90"/>
      <c r="Q7" s="90"/>
      <c r="R7" s="90"/>
    </row>
    <row r="8" spans="1:18" x14ac:dyDescent="0.2">
      <c r="A8" s="15" t="s">
        <v>9</v>
      </c>
      <c r="B8" s="29"/>
      <c r="C8" s="29"/>
      <c r="D8" s="29"/>
      <c r="E8" s="226"/>
      <c r="F8" s="226"/>
      <c r="G8" s="226"/>
      <c r="H8" s="226"/>
      <c r="I8" s="226"/>
      <c r="J8" s="226"/>
      <c r="M8" s="90" t="s">
        <v>51</v>
      </c>
      <c r="N8" s="90" t="s">
        <v>51</v>
      </c>
      <c r="O8" s="90" t="s">
        <v>51</v>
      </c>
      <c r="P8" s="90" t="s">
        <v>51</v>
      </c>
      <c r="Q8" s="90" t="s">
        <v>51</v>
      </c>
      <c r="R8" s="90" t="s">
        <v>51</v>
      </c>
    </row>
    <row r="9" spans="1:18" x14ac:dyDescent="0.2">
      <c r="A9" s="235" t="s">
        <v>1</v>
      </c>
      <c r="B9" s="20"/>
      <c r="C9" s="442" t="str">
        <f>'Cost Plus Form'!C9</f>
        <v/>
      </c>
      <c r="D9" s="443"/>
      <c r="E9" s="444"/>
      <c r="F9" s="235" t="s">
        <v>3</v>
      </c>
      <c r="G9" s="241"/>
      <c r="H9" s="442" t="str">
        <f>'Cost Plus Form'!H9</f>
        <v/>
      </c>
      <c r="I9" s="443"/>
      <c r="J9" s="444"/>
      <c r="M9" s="90" t="s">
        <v>52</v>
      </c>
      <c r="N9" s="90" t="s">
        <v>52</v>
      </c>
      <c r="O9" s="90" t="s">
        <v>52</v>
      </c>
      <c r="P9" s="90" t="s">
        <v>52</v>
      </c>
      <c r="Q9" s="90" t="s">
        <v>52</v>
      </c>
      <c r="R9" s="90" t="s">
        <v>52</v>
      </c>
    </row>
    <row r="10" spans="1:18" ht="31.9" customHeight="1" x14ac:dyDescent="0.2">
      <c r="A10" s="37" t="s">
        <v>2</v>
      </c>
      <c r="B10" s="38"/>
      <c r="C10" s="442" t="str">
        <f>'Cost Plus Form'!C10</f>
        <v/>
      </c>
      <c r="D10" s="443"/>
      <c r="E10" s="444"/>
      <c r="F10" s="39" t="s">
        <v>4</v>
      </c>
      <c r="G10" s="40"/>
      <c r="H10" s="442" t="str">
        <f>'Cost Plus Form'!H10</f>
        <v/>
      </c>
      <c r="I10" s="443"/>
      <c r="J10" s="444"/>
      <c r="M10" s="90" t="s">
        <v>51</v>
      </c>
      <c r="N10" s="90" t="s">
        <v>51</v>
      </c>
      <c r="O10" s="90" t="s">
        <v>51</v>
      </c>
      <c r="P10" s="90" t="s">
        <v>51</v>
      </c>
      <c r="Q10" s="90" t="s">
        <v>51</v>
      </c>
      <c r="R10" s="90" t="s">
        <v>51</v>
      </c>
    </row>
    <row r="11" spans="1:18" ht="46.15" customHeight="1" x14ac:dyDescent="0.2">
      <c r="A11" s="322" t="s">
        <v>5</v>
      </c>
      <c r="B11" s="323"/>
      <c r="C11" s="442" t="str">
        <f>'Cost Plus Form'!C11</f>
        <v/>
      </c>
      <c r="D11" s="443"/>
      <c r="E11" s="444"/>
      <c r="F11" s="322" t="s">
        <v>6</v>
      </c>
      <c r="G11" s="323"/>
      <c r="H11" s="442" t="str">
        <f>'Cost Plus Form'!H11</f>
        <v/>
      </c>
      <c r="I11" s="443"/>
      <c r="J11" s="444"/>
      <c r="M11" s="90" t="s">
        <v>52</v>
      </c>
      <c r="N11" s="90" t="s">
        <v>52</v>
      </c>
      <c r="O11" s="90" t="s">
        <v>52</v>
      </c>
      <c r="P11" s="90" t="s">
        <v>52</v>
      </c>
      <c r="Q11" s="90" t="s">
        <v>52</v>
      </c>
      <c r="R11" s="90" t="s">
        <v>52</v>
      </c>
    </row>
    <row r="12" spans="1:18" x14ac:dyDescent="0.2">
      <c r="A12" s="235" t="s">
        <v>19</v>
      </c>
      <c r="B12" s="20"/>
      <c r="C12" s="445" t="str">
        <f>'Cost Plus Form'!C12</f>
        <v/>
      </c>
      <c r="D12" s="446"/>
      <c r="E12" s="447"/>
      <c r="F12" s="226"/>
      <c r="G12" s="226"/>
      <c r="H12" s="41"/>
      <c r="I12" s="41"/>
      <c r="J12" s="41"/>
      <c r="M12" s="90" t="s">
        <v>51</v>
      </c>
      <c r="N12" s="90" t="s">
        <v>51</v>
      </c>
      <c r="O12" s="90" t="s">
        <v>51</v>
      </c>
      <c r="P12" s="90" t="s">
        <v>51</v>
      </c>
      <c r="Q12" s="90" t="s">
        <v>51</v>
      </c>
      <c r="R12" s="90" t="s">
        <v>51</v>
      </c>
    </row>
    <row r="13" spans="1:18" ht="18.75" customHeight="1" x14ac:dyDescent="0.2">
      <c r="A13" s="42" t="s">
        <v>11</v>
      </c>
      <c r="B13" s="43"/>
      <c r="C13" s="445" t="str">
        <f>'Cost Plus Form'!C13</f>
        <v/>
      </c>
      <c r="D13" s="446"/>
      <c r="E13" s="447"/>
      <c r="F13" s="15" t="s">
        <v>30</v>
      </c>
      <c r="G13" s="29"/>
      <c r="H13" s="29"/>
      <c r="I13" s="29"/>
      <c r="J13" s="226"/>
      <c r="M13" s="90" t="s">
        <v>52</v>
      </c>
      <c r="N13" s="90" t="s">
        <v>52</v>
      </c>
      <c r="O13" s="90" t="s">
        <v>52</v>
      </c>
      <c r="P13" s="90" t="s">
        <v>52</v>
      </c>
      <c r="Q13" s="90" t="s">
        <v>52</v>
      </c>
      <c r="R13" s="90" t="s">
        <v>52</v>
      </c>
    </row>
    <row r="14" spans="1:18" ht="17.25" customHeight="1" x14ac:dyDescent="0.2">
      <c r="A14" s="226"/>
      <c r="B14" s="226"/>
      <c r="C14" s="226"/>
      <c r="D14" s="226"/>
      <c r="E14" s="226"/>
      <c r="F14" s="235" t="s">
        <v>67</v>
      </c>
      <c r="G14" s="241"/>
      <c r="H14" s="439" t="str">
        <f>'Cost Plus Form'!H14</f>
        <v/>
      </c>
      <c r="I14" s="440"/>
      <c r="J14" s="441"/>
      <c r="M14" s="90" t="s">
        <v>51</v>
      </c>
      <c r="N14" s="90" t="s">
        <v>51</v>
      </c>
      <c r="O14" s="90" t="s">
        <v>51</v>
      </c>
      <c r="P14" s="90" t="s">
        <v>51</v>
      </c>
      <c r="Q14" s="90" t="s">
        <v>51</v>
      </c>
      <c r="R14" s="90" t="s">
        <v>51</v>
      </c>
    </row>
    <row r="15" spans="1:18" x14ac:dyDescent="0.2">
      <c r="A15" s="15" t="s">
        <v>8</v>
      </c>
      <c r="B15" s="29"/>
      <c r="C15" s="29"/>
      <c r="D15" s="29"/>
      <c r="E15" s="226"/>
      <c r="F15" s="235" t="s">
        <v>12</v>
      </c>
      <c r="G15" s="241"/>
      <c r="H15" s="439" t="str">
        <f>'Cost Plus Form'!H15</f>
        <v/>
      </c>
      <c r="I15" s="440"/>
      <c r="J15" s="441"/>
      <c r="M15" s="90" t="s">
        <v>52</v>
      </c>
      <c r="N15" s="90" t="s">
        <v>52</v>
      </c>
      <c r="O15" s="90" t="s">
        <v>52</v>
      </c>
      <c r="P15" s="90" t="s">
        <v>52</v>
      </c>
      <c r="Q15" s="90" t="s">
        <v>52</v>
      </c>
      <c r="R15" s="90" t="s">
        <v>52</v>
      </c>
    </row>
    <row r="16" spans="1:18" x14ac:dyDescent="0.2">
      <c r="A16" s="235" t="s">
        <v>53</v>
      </c>
      <c r="B16" s="44"/>
      <c r="C16" s="236" t="s">
        <v>68</v>
      </c>
      <c r="D16" s="236"/>
      <c r="E16" s="228"/>
      <c r="F16" s="235" t="s">
        <v>21</v>
      </c>
      <c r="G16" s="241"/>
      <c r="H16" s="439" t="str">
        <f>'Cost Plus Form'!H16</f>
        <v/>
      </c>
      <c r="I16" s="440"/>
      <c r="J16" s="441"/>
    </row>
    <row r="17" spans="1:14" x14ac:dyDescent="0.2">
      <c r="A17" s="235" t="s">
        <v>160</v>
      </c>
      <c r="B17" s="20"/>
      <c r="C17" s="445" t="str">
        <f>'Cost Plus Form'!C17</f>
        <v/>
      </c>
      <c r="D17" s="446"/>
      <c r="E17" s="447"/>
      <c r="F17" s="235" t="s">
        <v>69</v>
      </c>
      <c r="G17" s="241"/>
      <c r="H17" s="439" t="str">
        <f>'Cost Plus Form'!H17</f>
        <v/>
      </c>
      <c r="I17" s="440"/>
      <c r="J17" s="441"/>
    </row>
    <row r="18" spans="1:14" x14ac:dyDescent="0.2">
      <c r="A18" s="235" t="s">
        <v>10</v>
      </c>
      <c r="B18" s="20"/>
      <c r="C18" s="445" t="str">
        <f>'Cost Plus Form'!C18</f>
        <v/>
      </c>
      <c r="D18" s="446"/>
      <c r="E18" s="447"/>
      <c r="F18" s="305" t="s">
        <v>13</v>
      </c>
      <c r="G18" s="306"/>
      <c r="H18" s="448" t="str">
        <f>'Cost Plus Form'!H18</f>
        <v/>
      </c>
      <c r="I18" s="449"/>
      <c r="J18" s="450"/>
    </row>
    <row r="19" spans="1:14" x14ac:dyDescent="0.2">
      <c r="A19" s="42" t="s">
        <v>7</v>
      </c>
      <c r="B19" s="43"/>
      <c r="C19" s="445" t="str">
        <f>'Cost Plus Form'!C19</f>
        <v/>
      </c>
      <c r="D19" s="446"/>
      <c r="E19" s="447"/>
      <c r="F19" s="307"/>
      <c r="G19" s="308"/>
      <c r="H19" s="451"/>
      <c r="I19" s="452"/>
      <c r="J19" s="453"/>
    </row>
    <row r="20" spans="1:14" x14ac:dyDescent="0.2">
      <c r="A20" s="47"/>
      <c r="B20" s="48"/>
      <c r="C20" s="49"/>
      <c r="D20" s="49"/>
      <c r="E20" s="18"/>
      <c r="F20" s="18"/>
      <c r="G20" s="18"/>
      <c r="H20" s="18"/>
      <c r="I20" s="18"/>
    </row>
    <row r="21" spans="1:14" ht="15.75" thickBot="1" x14ac:dyDescent="0.25">
      <c r="A21" s="3" t="s">
        <v>42</v>
      </c>
      <c r="B21" s="2"/>
      <c r="C21" s="2"/>
    </row>
    <row r="22" spans="1:14" ht="30.75" thickBot="1" x14ac:dyDescent="0.25">
      <c r="A22" s="10" t="s">
        <v>43</v>
      </c>
      <c r="B22" s="263" t="s">
        <v>174</v>
      </c>
      <c r="C22" s="50" t="s">
        <v>81</v>
      </c>
      <c r="D22" s="50" t="s">
        <v>44</v>
      </c>
      <c r="E22" s="12" t="s">
        <v>80</v>
      </c>
      <c r="F22" s="52" t="s">
        <v>144</v>
      </c>
      <c r="K22"/>
      <c r="L22"/>
      <c r="M22"/>
      <c r="N22"/>
    </row>
    <row r="23" spans="1:14" ht="15.75" thickTop="1" x14ac:dyDescent="0.2">
      <c r="A23" s="93"/>
      <c r="B23" s="87"/>
      <c r="C23" s="94"/>
      <c r="D23" s="87"/>
      <c r="E23" s="218"/>
      <c r="F23" s="217"/>
      <c r="K23"/>
      <c r="L23"/>
      <c r="M23"/>
      <c r="N23"/>
    </row>
    <row r="24" spans="1:14" x14ac:dyDescent="0.2">
      <c r="A24" s="95"/>
      <c r="B24" s="54"/>
      <c r="C24" s="55"/>
      <c r="D24" s="54"/>
      <c r="E24" s="219"/>
      <c r="F24" s="215"/>
      <c r="K24"/>
      <c r="L24"/>
      <c r="M24"/>
      <c r="N24"/>
    </row>
    <row r="25" spans="1:14" x14ac:dyDescent="0.2">
      <c r="A25" s="95"/>
      <c r="B25" s="54"/>
      <c r="C25" s="55"/>
      <c r="D25" s="54"/>
      <c r="E25" s="219"/>
      <c r="F25" s="215"/>
      <c r="K25"/>
      <c r="L25"/>
      <c r="M25"/>
      <c r="N25"/>
    </row>
    <row r="26" spans="1:14" x14ac:dyDescent="0.2">
      <c r="A26" s="95"/>
      <c r="B26" s="54"/>
      <c r="C26" s="55"/>
      <c r="D26" s="54"/>
      <c r="E26" s="219"/>
      <c r="F26" s="215"/>
      <c r="K26"/>
      <c r="L26"/>
      <c r="M26"/>
      <c r="N26"/>
    </row>
    <row r="27" spans="1:14" x14ac:dyDescent="0.2">
      <c r="A27" s="95"/>
      <c r="B27" s="54"/>
      <c r="C27" s="55"/>
      <c r="D27" s="54"/>
      <c r="E27" s="219"/>
      <c r="F27" s="215"/>
      <c r="K27"/>
      <c r="L27"/>
      <c r="M27"/>
      <c r="N27"/>
    </row>
    <row r="28" spans="1:14" x14ac:dyDescent="0.2">
      <c r="A28" s="95"/>
      <c r="B28" s="54"/>
      <c r="C28" s="55"/>
      <c r="D28" s="54"/>
      <c r="E28" s="219"/>
      <c r="F28" s="215"/>
      <c r="K28"/>
      <c r="L28"/>
      <c r="M28"/>
      <c r="N28"/>
    </row>
    <row r="29" spans="1:14" x14ac:dyDescent="0.2">
      <c r="A29" s="95"/>
      <c r="B29" s="54"/>
      <c r="C29" s="55"/>
      <c r="D29" s="54"/>
      <c r="E29" s="219"/>
      <c r="F29" s="215"/>
      <c r="K29"/>
      <c r="L29"/>
      <c r="M29"/>
      <c r="N29"/>
    </row>
    <row r="30" spans="1:14" x14ac:dyDescent="0.2">
      <c r="A30" s="95"/>
      <c r="B30" s="54"/>
      <c r="C30" s="55"/>
      <c r="D30" s="54"/>
      <c r="E30" s="219"/>
      <c r="F30" s="215"/>
      <c r="K30"/>
      <c r="L30"/>
      <c r="M30"/>
      <c r="N30"/>
    </row>
    <row r="31" spans="1:14" x14ac:dyDescent="0.2">
      <c r="A31" s="95"/>
      <c r="B31" s="54"/>
      <c r="C31" s="55"/>
      <c r="D31" s="54"/>
      <c r="E31" s="219"/>
      <c r="F31" s="215"/>
      <c r="K31"/>
      <c r="L31"/>
      <c r="M31"/>
      <c r="N31"/>
    </row>
    <row r="32" spans="1:14" x14ac:dyDescent="0.2">
      <c r="A32" s="95"/>
      <c r="B32" s="54"/>
      <c r="C32" s="55"/>
      <c r="D32" s="54"/>
      <c r="E32" s="219"/>
      <c r="F32" s="215"/>
      <c r="K32"/>
      <c r="L32"/>
      <c r="M32"/>
      <c r="N32"/>
    </row>
    <row r="33" spans="1:14" x14ac:dyDescent="0.2">
      <c r="A33" s="95"/>
      <c r="B33" s="54"/>
      <c r="C33" s="55"/>
      <c r="D33" s="54"/>
      <c r="E33" s="219"/>
      <c r="F33" s="215"/>
      <c r="K33"/>
      <c r="L33"/>
      <c r="M33"/>
      <c r="N33"/>
    </row>
    <row r="34" spans="1:14" x14ac:dyDescent="0.2">
      <c r="A34" s="95"/>
      <c r="B34" s="54"/>
      <c r="C34" s="55"/>
      <c r="D34" s="54"/>
      <c r="E34" s="219"/>
      <c r="F34" s="215"/>
      <c r="K34"/>
      <c r="L34"/>
      <c r="M34"/>
      <c r="N34"/>
    </row>
    <row r="35" spans="1:14" x14ac:dyDescent="0.2">
      <c r="A35" s="95"/>
      <c r="B35" s="54"/>
      <c r="C35" s="55"/>
      <c r="D35" s="54"/>
      <c r="E35" s="219"/>
      <c r="F35" s="215"/>
      <c r="K35"/>
      <c r="L35"/>
      <c r="M35"/>
      <c r="N35"/>
    </row>
    <row r="36" spans="1:14" x14ac:dyDescent="0.2">
      <c r="A36" s="95"/>
      <c r="B36" s="54"/>
      <c r="C36" s="55"/>
      <c r="D36" s="54"/>
      <c r="E36" s="219"/>
      <c r="F36" s="215"/>
      <c r="K36"/>
      <c r="L36"/>
      <c r="M36"/>
      <c r="N36"/>
    </row>
    <row r="37" spans="1:14" x14ac:dyDescent="0.2">
      <c r="A37" s="95"/>
      <c r="B37" s="54"/>
      <c r="C37" s="55"/>
      <c r="D37" s="54"/>
      <c r="E37" s="219"/>
      <c r="F37" s="215"/>
      <c r="K37"/>
      <c r="L37"/>
      <c r="M37"/>
      <c r="N37"/>
    </row>
    <row r="38" spans="1:14" s="1" customFormat="1" x14ac:dyDescent="0.2">
      <c r="A38" s="96"/>
      <c r="B38" s="61"/>
      <c r="C38" s="62"/>
      <c r="D38" s="61"/>
      <c r="E38" s="219"/>
      <c r="F38" s="215"/>
      <c r="G38" s="18"/>
      <c r="H38" s="18"/>
      <c r="I38" s="18"/>
      <c r="J38" s="18"/>
    </row>
    <row r="39" spans="1:14" s="1" customFormat="1" ht="17.45" customHeight="1" x14ac:dyDescent="0.2">
      <c r="A39" s="96"/>
      <c r="B39" s="61"/>
      <c r="C39" s="62"/>
      <c r="D39" s="61"/>
      <c r="E39" s="219"/>
      <c r="F39" s="215"/>
      <c r="G39" s="18"/>
      <c r="H39" s="18"/>
      <c r="I39" s="18"/>
      <c r="J39" s="18"/>
    </row>
    <row r="40" spans="1:14" s="1" customFormat="1" ht="15.75" thickBot="1" x14ac:dyDescent="0.25">
      <c r="A40" s="97"/>
      <c r="B40" s="65"/>
      <c r="C40" s="66"/>
      <c r="D40" s="65"/>
      <c r="E40" s="220"/>
      <c r="F40" s="216"/>
      <c r="G40" s="18"/>
      <c r="H40" s="18"/>
      <c r="I40" s="18"/>
      <c r="J40" s="18"/>
    </row>
    <row r="41" spans="1:14" s="1" customFormat="1" ht="15.75" thickBot="1" x14ac:dyDescent="0.25">
      <c r="A41" s="69"/>
      <c r="B41" s="70" t="s">
        <v>45</v>
      </c>
      <c r="C41" s="25"/>
      <c r="D41" s="98"/>
      <c r="E41" s="221">
        <f>SUM(E23:E40)</f>
        <v>0</v>
      </c>
      <c r="F41" s="222"/>
      <c r="G41" s="18"/>
      <c r="H41" s="18"/>
      <c r="I41" s="18"/>
      <c r="J41" s="18"/>
    </row>
    <row r="42" spans="1:14" s="1" customFormat="1" ht="30.75" customHeight="1" x14ac:dyDescent="0.2">
      <c r="A42" s="400" t="s">
        <v>186</v>
      </c>
      <c r="B42" s="400"/>
      <c r="C42" s="400"/>
      <c r="D42" s="400"/>
      <c r="E42" s="400"/>
      <c r="F42" s="400"/>
      <c r="G42" s="400"/>
      <c r="H42" s="400"/>
      <c r="I42" s="400"/>
      <c r="J42" s="238"/>
      <c r="K42" s="18"/>
      <c r="L42" s="18"/>
      <c r="M42" s="18"/>
      <c r="N42" s="18"/>
    </row>
    <row r="43" spans="1:14" s="1" customFormat="1" x14ac:dyDescent="0.2">
      <c r="A43" s="266"/>
      <c r="B43" s="266"/>
      <c r="C43" s="266"/>
      <c r="D43" s="266"/>
      <c r="E43" s="266"/>
      <c r="F43" s="266"/>
      <c r="G43" s="266"/>
      <c r="H43" s="266"/>
      <c r="I43" s="266"/>
      <c r="J43" s="268"/>
      <c r="K43" s="18"/>
      <c r="L43" s="18"/>
      <c r="M43" s="18"/>
      <c r="N43" s="18"/>
    </row>
    <row r="44" spans="1:14" ht="15.75" thickBot="1" x14ac:dyDescent="0.25">
      <c r="A44" s="112" t="s">
        <v>168</v>
      </c>
      <c r="H44" s="262"/>
      <c r="I44" s="262"/>
    </row>
    <row r="45" spans="1:14" ht="45.75" thickBot="1" x14ac:dyDescent="0.25">
      <c r="A45" s="123" t="s">
        <v>174</v>
      </c>
      <c r="B45" s="50" t="s">
        <v>145</v>
      </c>
      <c r="C45" s="50" t="s">
        <v>146</v>
      </c>
      <c r="D45" s="12" t="s">
        <v>80</v>
      </c>
    </row>
    <row r="46" spans="1:14" ht="15.75" thickTop="1" x14ac:dyDescent="0.2">
      <c r="A46" s="87"/>
      <c r="B46" s="94"/>
      <c r="C46" s="87"/>
      <c r="D46" s="218"/>
    </row>
    <row r="47" spans="1:14" x14ac:dyDescent="0.2">
      <c r="A47" s="54"/>
      <c r="B47" s="55"/>
      <c r="C47" s="54"/>
      <c r="D47" s="219"/>
    </row>
    <row r="48" spans="1:14" x14ac:dyDescent="0.2">
      <c r="A48" s="54"/>
      <c r="B48" s="55"/>
      <c r="C48" s="54"/>
      <c r="D48" s="219"/>
    </row>
    <row r="49" spans="1:9" x14ac:dyDescent="0.2">
      <c r="A49" s="54"/>
      <c r="B49" s="55"/>
      <c r="C49" s="54"/>
      <c r="D49" s="219"/>
    </row>
    <row r="50" spans="1:9" x14ac:dyDescent="0.2">
      <c r="A50" s="54"/>
      <c r="B50" s="55"/>
      <c r="C50" s="54"/>
      <c r="D50" s="219"/>
    </row>
    <row r="51" spans="1:9" x14ac:dyDescent="0.2">
      <c r="A51" s="54"/>
      <c r="B51" s="55"/>
      <c r="C51" s="54"/>
      <c r="D51" s="219"/>
    </row>
    <row r="52" spans="1:9" x14ac:dyDescent="0.2">
      <c r="A52" s="54"/>
      <c r="B52" s="55"/>
      <c r="C52" s="54"/>
      <c r="D52" s="219"/>
    </row>
    <row r="53" spans="1:9" x14ac:dyDescent="0.2">
      <c r="A53" s="54"/>
      <c r="B53" s="55"/>
      <c r="C53" s="54"/>
      <c r="D53" s="219"/>
    </row>
    <row r="54" spans="1:9" ht="15.75" thickBot="1" x14ac:dyDescent="0.25">
      <c r="A54" s="65"/>
      <c r="B54" s="66"/>
      <c r="C54" s="65"/>
      <c r="D54" s="220"/>
    </row>
    <row r="55" spans="1:9" ht="15.75" thickBot="1" x14ac:dyDescent="0.25">
      <c r="A55" s="70" t="s">
        <v>147</v>
      </c>
      <c r="B55" s="25"/>
      <c r="C55" s="98"/>
      <c r="D55" s="221">
        <f>SUM(D46:D54)</f>
        <v>0</v>
      </c>
    </row>
    <row r="57" spans="1:9" x14ac:dyDescent="0.2">
      <c r="H57" s="290" t="s">
        <v>190</v>
      </c>
      <c r="I57" s="290"/>
    </row>
  </sheetData>
  <mergeCells count="24">
    <mergeCell ref="H57:I57"/>
    <mergeCell ref="C9:E9"/>
    <mergeCell ref="H9:J9"/>
    <mergeCell ref="C10:E10"/>
    <mergeCell ref="H10:J10"/>
    <mergeCell ref="C11:E11"/>
    <mergeCell ref="F11:G11"/>
    <mergeCell ref="H11:J11"/>
    <mergeCell ref="A42:I42"/>
    <mergeCell ref="C13:E13"/>
    <mergeCell ref="H14:J14"/>
    <mergeCell ref="H15:J15"/>
    <mergeCell ref="H16:J16"/>
    <mergeCell ref="C17:E17"/>
    <mergeCell ref="H17:J17"/>
    <mergeCell ref="C18:E18"/>
    <mergeCell ref="F18:G19"/>
    <mergeCell ref="H18:J19"/>
    <mergeCell ref="C19:E19"/>
    <mergeCell ref="A2:I2"/>
    <mergeCell ref="A3:I3"/>
    <mergeCell ref="A4:I4"/>
    <mergeCell ref="A11:B11"/>
    <mergeCell ref="C12:E12"/>
  </mergeCells>
  <phoneticPr fontId="15" type="noConversion"/>
  <dataValidations count="1">
    <dataValidation type="list" allowBlank="1" showInputMessage="1" showErrorMessage="1" sqref="B16 D16" xr:uid="{F014A0F2-EF19-4435-B365-67365E76C693}">
      <formula1>$N$12:$N$13</formula1>
    </dataValidation>
  </dataValidations>
  <pageMargins left="0.7" right="0.7" top="0.75" bottom="0.75" header="0.3" footer="0.3"/>
  <pageSetup scale="54"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D5546-2857-4753-BF42-73AD354EADA6}">
  <sheetPr>
    <pageSetUpPr fitToPage="1"/>
  </sheetPr>
  <dimension ref="A1:N55"/>
  <sheetViews>
    <sheetView zoomScaleNormal="100" zoomScaleSheetLayoutView="100" workbookViewId="0"/>
  </sheetViews>
  <sheetFormatPr defaultColWidth="9.14453125" defaultRowHeight="15" x14ac:dyDescent="0.2"/>
  <cols>
    <col min="1" max="1" width="13.5859375" style="233" customWidth="1"/>
    <col min="2" max="2" width="25.421875" style="233" customWidth="1"/>
    <col min="3" max="3" width="20.58203125" style="233" customWidth="1"/>
    <col min="4" max="4" width="11.43359375" style="233" customWidth="1"/>
    <col min="5" max="5" width="15.6015625" style="233" customWidth="1"/>
    <col min="6" max="6" width="18.4296875" style="233" customWidth="1"/>
    <col min="7" max="8" width="12.64453125" style="233" customWidth="1"/>
    <col min="9" max="9" width="13.85546875" style="233" customWidth="1"/>
    <col min="10" max="10" width="17.62109375" style="233" customWidth="1"/>
    <col min="11" max="13" width="9.14453125" style="233"/>
    <col min="14" max="14" width="0" style="233" hidden="1" customWidth="1"/>
    <col min="15" max="16384" width="9.14453125" style="233"/>
  </cols>
  <sheetData>
    <row r="1" spans="1:14" ht="18.75" x14ac:dyDescent="0.25">
      <c r="A1" s="104" t="s">
        <v>71</v>
      </c>
      <c r="B1" s="225"/>
      <c r="C1" s="225"/>
    </row>
    <row r="2" spans="1:14" ht="21" x14ac:dyDescent="0.3">
      <c r="A2" s="354" t="s">
        <v>0</v>
      </c>
      <c r="B2" s="354"/>
      <c r="C2" s="354"/>
      <c r="D2" s="354"/>
      <c r="E2" s="354"/>
      <c r="F2" s="354"/>
      <c r="G2" s="354"/>
      <c r="H2" s="354"/>
      <c r="I2" s="354"/>
    </row>
    <row r="3" spans="1:14" ht="17.45" customHeight="1" x14ac:dyDescent="0.3">
      <c r="A3" s="354" t="s">
        <v>46</v>
      </c>
      <c r="B3" s="354"/>
      <c r="C3" s="354"/>
      <c r="D3" s="354"/>
      <c r="E3" s="354"/>
      <c r="F3" s="354"/>
      <c r="G3" s="354"/>
      <c r="H3" s="354"/>
      <c r="I3" s="354"/>
    </row>
    <row r="4" spans="1:14" ht="19.5" customHeight="1" x14ac:dyDescent="0.3">
      <c r="A4" s="354" t="s">
        <v>33</v>
      </c>
      <c r="B4" s="354"/>
      <c r="C4" s="354"/>
      <c r="D4" s="354"/>
      <c r="E4" s="354"/>
      <c r="F4" s="354"/>
      <c r="G4" s="354"/>
      <c r="H4" s="354"/>
      <c r="I4" s="354"/>
    </row>
    <row r="5" spans="1:14" ht="19.5" customHeight="1" x14ac:dyDescent="0.3">
      <c r="A5" s="229"/>
      <c r="B5" s="229"/>
      <c r="C5" s="229"/>
      <c r="D5" s="229"/>
      <c r="E5" s="229"/>
      <c r="F5" s="229"/>
      <c r="G5" s="229"/>
      <c r="H5" s="110" t="s">
        <v>162</v>
      </c>
      <c r="I5" s="252" t="s">
        <v>148</v>
      </c>
    </row>
    <row r="6" spans="1:14" ht="17.45" customHeight="1" x14ac:dyDescent="0.25">
      <c r="A6" s="109"/>
      <c r="B6" s="109"/>
      <c r="C6" s="109"/>
      <c r="E6" s="109"/>
      <c r="G6" s="110"/>
      <c r="H6" s="110" t="s">
        <v>20</v>
      </c>
      <c r="I6" s="196">
        <f>'Example_Cost Plus'!J6</f>
        <v>7000056844</v>
      </c>
    </row>
    <row r="7" spans="1:14" ht="17.45" customHeight="1" x14ac:dyDescent="0.25">
      <c r="A7" s="109"/>
      <c r="B7" s="109"/>
      <c r="C7" s="109"/>
      <c r="E7" s="109"/>
      <c r="G7" s="110"/>
      <c r="H7" s="110" t="s">
        <v>24</v>
      </c>
      <c r="I7" s="196">
        <f>'Example_Cost Plus'!J7</f>
        <v>6300091423</v>
      </c>
    </row>
    <row r="8" spans="1:14" x14ac:dyDescent="0.2">
      <c r="A8" s="112" t="s">
        <v>9</v>
      </c>
      <c r="B8" s="225"/>
      <c r="C8" s="225"/>
    </row>
    <row r="9" spans="1:14" x14ac:dyDescent="0.2">
      <c r="A9" s="231" t="s">
        <v>1</v>
      </c>
      <c r="B9" s="242"/>
      <c r="C9" s="355" t="str">
        <f>'Example_Cost Plus'!C9</f>
        <v>ACME, INC</v>
      </c>
      <c r="D9" s="479"/>
      <c r="E9" s="231" t="s">
        <v>3</v>
      </c>
      <c r="F9" s="113"/>
      <c r="G9" s="355" t="str">
        <f>'Example_Cost Plus'!H9</f>
        <v xml:space="preserve"> R. Runner, NCDOT Division 15</v>
      </c>
      <c r="H9" s="480"/>
      <c r="I9" s="357"/>
      <c r="N9" s="230" t="s">
        <v>51</v>
      </c>
    </row>
    <row r="10" spans="1:14" ht="31.9" customHeight="1" x14ac:dyDescent="0.2">
      <c r="A10" s="114" t="s">
        <v>2</v>
      </c>
      <c r="B10" s="115"/>
      <c r="C10" s="355" t="str">
        <f>'Example_Cost Plus'!C10</f>
        <v>6000 Universal Blvd, Orlando, FL 32819</v>
      </c>
      <c r="D10" s="479"/>
      <c r="E10" s="195" t="s">
        <v>4</v>
      </c>
      <c r="F10" s="117"/>
      <c r="G10" s="355" t="str">
        <f>'Example_Cost Plus'!H10</f>
        <v>125 Speedway Drive, Birdseye, NC 29845</v>
      </c>
      <c r="H10" s="480"/>
      <c r="I10" s="357"/>
      <c r="N10" s="230" t="s">
        <v>52</v>
      </c>
    </row>
    <row r="11" spans="1:14" ht="46.15" customHeight="1" x14ac:dyDescent="0.2">
      <c r="A11" s="363" t="s">
        <v>5</v>
      </c>
      <c r="B11" s="364"/>
      <c r="C11" s="355" t="str">
        <f>'Example_Cost Plus'!C11</f>
        <v>Wile E Coyote, Wcoyote@Warner.com, (407) 224-4233</v>
      </c>
      <c r="D11" s="479"/>
      <c r="E11" s="365" t="s">
        <v>6</v>
      </c>
      <c r="F11" s="366"/>
      <c r="G11" s="355" t="str">
        <f>'Example_Cost Plus'!H11</f>
        <v>rrunner@ncdot.gov 252-693-5555</v>
      </c>
      <c r="H11" s="480"/>
      <c r="I11" s="357"/>
    </row>
    <row r="12" spans="1:14" x14ac:dyDescent="0.2">
      <c r="A12" s="231" t="s">
        <v>19</v>
      </c>
      <c r="B12" s="242"/>
      <c r="C12" s="355">
        <f>'Example_Cost Plus'!C12</f>
        <v>88888</v>
      </c>
      <c r="D12" s="479"/>
    </row>
    <row r="13" spans="1:14" ht="18.75" customHeight="1" x14ac:dyDescent="0.2">
      <c r="A13" s="118" t="s">
        <v>11</v>
      </c>
      <c r="B13" s="119"/>
      <c r="C13" s="355" t="str">
        <f>'Example_Cost Plus'!C13</f>
        <v>123-475-8960</v>
      </c>
      <c r="D13" s="479"/>
      <c r="E13" s="112" t="s">
        <v>30</v>
      </c>
      <c r="F13" s="225"/>
      <c r="G13" s="225"/>
      <c r="H13" s="225"/>
    </row>
    <row r="14" spans="1:14" ht="17.25" customHeight="1" x14ac:dyDescent="0.2">
      <c r="E14" s="231" t="s">
        <v>67</v>
      </c>
      <c r="F14" s="113"/>
      <c r="G14" s="481" t="str">
        <f>'Example_Cost Plus'!H14</f>
        <v>U-9999</v>
      </c>
      <c r="H14" s="482"/>
      <c r="I14" s="483"/>
    </row>
    <row r="15" spans="1:14" x14ac:dyDescent="0.2">
      <c r="A15" s="112" t="s">
        <v>8</v>
      </c>
      <c r="B15" s="225"/>
      <c r="C15" s="225"/>
      <c r="E15" s="231" t="s">
        <v>12</v>
      </c>
      <c r="F15" s="113"/>
      <c r="G15" s="481" t="str">
        <f>'Example_Cost Plus'!H15</f>
        <v>88575.1.FS2</v>
      </c>
      <c r="H15" s="482"/>
      <c r="I15" s="483"/>
    </row>
    <row r="16" spans="1:14" x14ac:dyDescent="0.2">
      <c r="A16" s="231" t="s">
        <v>98</v>
      </c>
      <c r="B16" s="120" t="s">
        <v>51</v>
      </c>
      <c r="C16" s="232" t="s">
        <v>99</v>
      </c>
      <c r="D16" s="121"/>
      <c r="E16" s="231" t="s">
        <v>21</v>
      </c>
      <c r="F16" s="113"/>
      <c r="G16" s="481" t="str">
        <f>'Example_Cost Plus'!H16</f>
        <v>BR549-0049(55)</v>
      </c>
      <c r="H16" s="482"/>
      <c r="I16" s="483"/>
    </row>
    <row r="17" spans="1:10" x14ac:dyDescent="0.2">
      <c r="A17" s="269" t="s">
        <v>160</v>
      </c>
      <c r="B17" s="242"/>
      <c r="C17" s="481">
        <v>12345</v>
      </c>
      <c r="D17" s="484"/>
      <c r="E17" s="231" t="s">
        <v>69</v>
      </c>
      <c r="F17" s="113"/>
      <c r="G17" s="481" t="str">
        <f>'Example_Cost Plus'!H17</f>
        <v>Spotsylvania</v>
      </c>
      <c r="H17" s="482"/>
      <c r="I17" s="483"/>
    </row>
    <row r="18" spans="1:10" x14ac:dyDescent="0.2">
      <c r="A18" s="231" t="s">
        <v>10</v>
      </c>
      <c r="B18" s="242"/>
      <c r="C18" s="485">
        <v>44408</v>
      </c>
      <c r="D18" s="484"/>
      <c r="E18" s="374" t="s">
        <v>13</v>
      </c>
      <c r="F18" s="375"/>
      <c r="G18" s="486" t="str">
        <f>'Example_Cost Plus'!H18</f>
        <v>Widen SR 9945B5 to 27 lanes</v>
      </c>
      <c r="H18" s="487"/>
      <c r="I18" s="488"/>
    </row>
    <row r="19" spans="1:10" x14ac:dyDescent="0.2">
      <c r="A19" s="118" t="s">
        <v>7</v>
      </c>
      <c r="B19" s="119"/>
      <c r="C19" s="481" t="s">
        <v>114</v>
      </c>
      <c r="D19" s="484"/>
      <c r="E19" s="376"/>
      <c r="F19" s="377"/>
      <c r="G19" s="489"/>
      <c r="H19" s="490"/>
      <c r="I19" s="491"/>
    </row>
    <row r="20" spans="1:10" x14ac:dyDescent="0.2">
      <c r="A20" s="107"/>
      <c r="B20" s="122"/>
      <c r="C20" s="237"/>
      <c r="D20" s="237"/>
    </row>
    <row r="21" spans="1:10" ht="15.75" thickBot="1" x14ac:dyDescent="0.25">
      <c r="A21" s="112" t="s">
        <v>167</v>
      </c>
      <c r="B21" s="225"/>
      <c r="C21" s="225"/>
    </row>
    <row r="22" spans="1:10" ht="30.75" thickBot="1" x14ac:dyDescent="0.25">
      <c r="A22" s="123" t="s">
        <v>43</v>
      </c>
      <c r="B22" s="263" t="s">
        <v>174</v>
      </c>
      <c r="C22" s="124" t="s">
        <v>81</v>
      </c>
      <c r="D22" s="124" t="s">
        <v>44</v>
      </c>
      <c r="E22" s="240" t="s">
        <v>80</v>
      </c>
      <c r="F22" s="468" t="s">
        <v>56</v>
      </c>
      <c r="G22" s="461"/>
      <c r="H22" s="461"/>
      <c r="I22" s="492"/>
    </row>
    <row r="23" spans="1:10" ht="15.75" thickTop="1" x14ac:dyDescent="0.2">
      <c r="A23" s="192" t="s">
        <v>138</v>
      </c>
      <c r="B23" s="111" t="s">
        <v>137</v>
      </c>
      <c r="C23" s="191" t="s">
        <v>121</v>
      </c>
      <c r="D23" s="194">
        <v>20</v>
      </c>
      <c r="E23" s="193">
        <v>2000</v>
      </c>
      <c r="F23" s="369" t="s">
        <v>136</v>
      </c>
      <c r="G23" s="475"/>
      <c r="H23" s="475"/>
      <c r="I23" s="373"/>
      <c r="J23" s="224"/>
    </row>
    <row r="24" spans="1:10" x14ac:dyDescent="0.2">
      <c r="A24" s="135" t="s">
        <v>135</v>
      </c>
      <c r="B24" s="111" t="s">
        <v>130</v>
      </c>
      <c r="C24" s="191" t="s">
        <v>121</v>
      </c>
      <c r="D24" s="190">
        <v>90</v>
      </c>
      <c r="E24" s="189">
        <v>9000</v>
      </c>
      <c r="F24" s="369" t="s">
        <v>134</v>
      </c>
      <c r="G24" s="475"/>
      <c r="H24" s="475"/>
      <c r="I24" s="373"/>
    </row>
    <row r="25" spans="1:10" x14ac:dyDescent="0.2">
      <c r="A25" s="135" t="s">
        <v>133</v>
      </c>
      <c r="B25" s="111" t="s">
        <v>130</v>
      </c>
      <c r="C25" s="191" t="s">
        <v>121</v>
      </c>
      <c r="D25" s="190">
        <v>70</v>
      </c>
      <c r="E25" s="189">
        <v>7000</v>
      </c>
      <c r="F25" s="369" t="s">
        <v>132</v>
      </c>
      <c r="G25" s="475"/>
      <c r="H25" s="475"/>
      <c r="I25" s="373"/>
    </row>
    <row r="26" spans="1:10" x14ac:dyDescent="0.2">
      <c r="A26" s="135" t="s">
        <v>131</v>
      </c>
      <c r="B26" s="111" t="s">
        <v>130</v>
      </c>
      <c r="C26" s="191" t="s">
        <v>121</v>
      </c>
      <c r="D26" s="190">
        <v>20</v>
      </c>
      <c r="E26" s="189">
        <v>2000</v>
      </c>
      <c r="F26" s="369" t="s">
        <v>129</v>
      </c>
      <c r="G26" s="475"/>
      <c r="H26" s="475"/>
      <c r="I26" s="373"/>
    </row>
    <row r="27" spans="1:10" x14ac:dyDescent="0.2">
      <c r="A27" s="192" t="s">
        <v>128</v>
      </c>
      <c r="B27" s="111" t="s">
        <v>125</v>
      </c>
      <c r="C27" s="191" t="s">
        <v>121</v>
      </c>
      <c r="D27" s="190">
        <v>20</v>
      </c>
      <c r="E27" s="189">
        <v>2000</v>
      </c>
      <c r="F27" s="369" t="s">
        <v>127</v>
      </c>
      <c r="G27" s="475"/>
      <c r="H27" s="475"/>
      <c r="I27" s="373"/>
    </row>
    <row r="28" spans="1:10" x14ac:dyDescent="0.2">
      <c r="A28" s="135" t="s">
        <v>126</v>
      </c>
      <c r="B28" s="111" t="s">
        <v>125</v>
      </c>
      <c r="C28" s="191" t="s">
        <v>121</v>
      </c>
      <c r="D28" s="190">
        <v>20</v>
      </c>
      <c r="E28" s="189">
        <v>2000</v>
      </c>
      <c r="F28" s="369" t="s">
        <v>124</v>
      </c>
      <c r="G28" s="475"/>
      <c r="H28" s="475"/>
      <c r="I28" s="373"/>
    </row>
    <row r="29" spans="1:10" x14ac:dyDescent="0.2">
      <c r="A29" s="135" t="s">
        <v>123</v>
      </c>
      <c r="B29" s="136" t="s">
        <v>122</v>
      </c>
      <c r="C29" s="191" t="s">
        <v>121</v>
      </c>
      <c r="D29" s="190">
        <v>80</v>
      </c>
      <c r="E29" s="189">
        <v>8000</v>
      </c>
      <c r="F29" s="369" t="s">
        <v>173</v>
      </c>
      <c r="G29" s="475"/>
      <c r="H29" s="475"/>
      <c r="I29" s="373"/>
    </row>
    <row r="30" spans="1:10" x14ac:dyDescent="0.2">
      <c r="A30" s="127"/>
      <c r="B30" s="136"/>
      <c r="C30" s="129"/>
      <c r="D30" s="136"/>
      <c r="E30" s="130"/>
      <c r="F30" s="369"/>
      <c r="G30" s="475"/>
      <c r="H30" s="475"/>
      <c r="I30" s="373"/>
    </row>
    <row r="31" spans="1:10" x14ac:dyDescent="0.2">
      <c r="A31" s="127"/>
      <c r="B31" s="136"/>
      <c r="C31" s="129"/>
      <c r="D31" s="136"/>
      <c r="E31" s="130"/>
      <c r="F31" s="369"/>
      <c r="G31" s="475"/>
      <c r="H31" s="475"/>
      <c r="I31" s="373"/>
    </row>
    <row r="32" spans="1:10" x14ac:dyDescent="0.2">
      <c r="A32" s="127"/>
      <c r="B32" s="136"/>
      <c r="C32" s="129"/>
      <c r="D32" s="136"/>
      <c r="E32" s="130"/>
      <c r="F32" s="369"/>
      <c r="G32" s="475"/>
      <c r="H32" s="475"/>
      <c r="I32" s="373"/>
    </row>
    <row r="33" spans="1:10" x14ac:dyDescent="0.2">
      <c r="A33" s="127"/>
      <c r="B33" s="136"/>
      <c r="C33" s="129"/>
      <c r="D33" s="136"/>
      <c r="E33" s="130"/>
      <c r="F33" s="369"/>
      <c r="G33" s="475"/>
      <c r="H33" s="475"/>
      <c r="I33" s="373"/>
    </row>
    <row r="34" spans="1:10" x14ac:dyDescent="0.2">
      <c r="A34" s="127"/>
      <c r="B34" s="136"/>
      <c r="C34" s="129"/>
      <c r="D34" s="136"/>
      <c r="E34" s="130"/>
      <c r="F34" s="369"/>
      <c r="G34" s="475"/>
      <c r="H34" s="475"/>
      <c r="I34" s="373"/>
    </row>
    <row r="35" spans="1:10" x14ac:dyDescent="0.2">
      <c r="A35" s="127"/>
      <c r="B35" s="136"/>
      <c r="C35" s="129"/>
      <c r="D35" s="136"/>
      <c r="E35" s="130"/>
      <c r="F35" s="369"/>
      <c r="G35" s="475"/>
      <c r="H35" s="475"/>
      <c r="I35" s="373"/>
    </row>
    <row r="36" spans="1:10" x14ac:dyDescent="0.2">
      <c r="A36" s="127"/>
      <c r="B36" s="136"/>
      <c r="C36" s="129"/>
      <c r="D36" s="136"/>
      <c r="E36" s="130"/>
      <c r="F36" s="369"/>
      <c r="G36" s="475"/>
      <c r="H36" s="475"/>
      <c r="I36" s="373"/>
    </row>
    <row r="37" spans="1:10" x14ac:dyDescent="0.2">
      <c r="A37" s="127"/>
      <c r="B37" s="136"/>
      <c r="C37" s="129"/>
      <c r="D37" s="136"/>
      <c r="E37" s="130"/>
      <c r="F37" s="369"/>
      <c r="G37" s="475"/>
      <c r="H37" s="475"/>
      <c r="I37" s="373"/>
    </row>
    <row r="38" spans="1:10" x14ac:dyDescent="0.2">
      <c r="A38" s="188"/>
      <c r="B38" s="111"/>
      <c r="C38" s="134"/>
      <c r="D38" s="111"/>
      <c r="E38" s="187"/>
      <c r="F38" s="369"/>
      <c r="G38" s="475"/>
      <c r="H38" s="475"/>
      <c r="I38" s="373"/>
    </row>
    <row r="39" spans="1:10" ht="17.45" customHeight="1" x14ac:dyDescent="0.2">
      <c r="A39" s="188"/>
      <c r="B39" s="111"/>
      <c r="C39" s="134"/>
      <c r="D39" s="111"/>
      <c r="E39" s="187"/>
      <c r="F39" s="369"/>
      <c r="G39" s="475"/>
      <c r="H39" s="475"/>
      <c r="I39" s="373"/>
    </row>
    <row r="40" spans="1:10" ht="15.75" thickBot="1" x14ac:dyDescent="0.25">
      <c r="A40" s="186"/>
      <c r="B40" s="142"/>
      <c r="C40" s="143"/>
      <c r="D40" s="142"/>
      <c r="E40" s="185"/>
      <c r="F40" s="476"/>
      <c r="G40" s="477"/>
      <c r="H40" s="477"/>
      <c r="I40" s="478"/>
    </row>
    <row r="41" spans="1:10" ht="15.75" thickBot="1" x14ac:dyDescent="0.25">
      <c r="A41" s="148"/>
      <c r="B41" s="149" t="s">
        <v>45</v>
      </c>
      <c r="C41" s="150"/>
      <c r="D41" s="184"/>
      <c r="E41" s="150">
        <f>SUM(E23:E40)</f>
        <v>32000</v>
      </c>
      <c r="F41" s="473"/>
      <c r="G41" s="474"/>
      <c r="H41" s="474"/>
      <c r="I41" s="460"/>
    </row>
    <row r="42" spans="1:10" s="267" customFormat="1" ht="30.75" customHeight="1" x14ac:dyDescent="0.2">
      <c r="A42" s="400" t="s">
        <v>185</v>
      </c>
      <c r="B42" s="400"/>
      <c r="C42" s="400"/>
      <c r="D42" s="400"/>
      <c r="E42" s="400"/>
      <c r="F42" s="400"/>
      <c r="G42" s="400"/>
      <c r="H42" s="400"/>
      <c r="I42" s="400"/>
      <c r="J42" s="112"/>
    </row>
    <row r="45" spans="1:10" ht="15.75" thickBot="1" x14ac:dyDescent="0.25">
      <c r="A45" s="112" t="s">
        <v>168</v>
      </c>
    </row>
    <row r="46" spans="1:10" ht="15.75" thickBot="1" x14ac:dyDescent="0.25">
      <c r="A46" s="461" t="s">
        <v>31</v>
      </c>
      <c r="B46" s="462"/>
      <c r="C46" s="124" t="s">
        <v>145</v>
      </c>
      <c r="D46" s="468" t="s">
        <v>146</v>
      </c>
      <c r="E46" s="462"/>
      <c r="F46" s="240" t="s">
        <v>80</v>
      </c>
    </row>
    <row r="47" spans="1:10" ht="15.75" customHeight="1" thickTop="1" x14ac:dyDescent="0.2">
      <c r="A47" s="463" t="s">
        <v>125</v>
      </c>
      <c r="B47" s="464"/>
      <c r="C47" s="258" t="s">
        <v>169</v>
      </c>
      <c r="D47" s="469" t="s">
        <v>170</v>
      </c>
      <c r="E47" s="470"/>
      <c r="F47" s="257">
        <v>10</v>
      </c>
    </row>
    <row r="48" spans="1:10" x14ac:dyDescent="0.2">
      <c r="A48" s="388" t="s">
        <v>122</v>
      </c>
      <c r="B48" s="389"/>
      <c r="C48" s="129" t="s">
        <v>171</v>
      </c>
      <c r="D48" s="471" t="s">
        <v>172</v>
      </c>
      <c r="E48" s="472"/>
      <c r="F48" s="256">
        <v>10000</v>
      </c>
    </row>
    <row r="49" spans="1:9" x14ac:dyDescent="0.2">
      <c r="A49" s="388"/>
      <c r="B49" s="389"/>
      <c r="C49" s="129"/>
      <c r="D49" s="388"/>
      <c r="E49" s="389"/>
      <c r="F49" s="255"/>
    </row>
    <row r="50" spans="1:9" x14ac:dyDescent="0.2">
      <c r="A50" s="388"/>
      <c r="B50" s="389"/>
      <c r="C50" s="129"/>
      <c r="D50" s="388"/>
      <c r="E50" s="389"/>
      <c r="F50" s="255"/>
    </row>
    <row r="51" spans="1:9" x14ac:dyDescent="0.2">
      <c r="A51" s="388"/>
      <c r="B51" s="389"/>
      <c r="C51" s="129"/>
      <c r="D51" s="388"/>
      <c r="E51" s="389"/>
      <c r="F51" s="255"/>
    </row>
    <row r="52" spans="1:9" ht="15.75" thickBot="1" x14ac:dyDescent="0.25">
      <c r="A52" s="465"/>
      <c r="B52" s="466"/>
      <c r="C52" s="143"/>
      <c r="D52" s="465"/>
      <c r="E52" s="466"/>
      <c r="F52" s="254"/>
    </row>
    <row r="53" spans="1:9" ht="15.75" thickBot="1" x14ac:dyDescent="0.25">
      <c r="A53" s="467" t="s">
        <v>147</v>
      </c>
      <c r="B53" s="460"/>
      <c r="C53" s="150"/>
      <c r="D53" s="459"/>
      <c r="E53" s="460"/>
      <c r="F53" s="253">
        <f>SUM(F47:F52)</f>
        <v>10010</v>
      </c>
    </row>
    <row r="55" spans="1:9" x14ac:dyDescent="0.2">
      <c r="H55" s="290" t="s">
        <v>188</v>
      </c>
      <c r="I55" s="290"/>
    </row>
  </sheetData>
  <mergeCells count="60">
    <mergeCell ref="A42:I42"/>
    <mergeCell ref="E11:F11"/>
    <mergeCell ref="G11:I11"/>
    <mergeCell ref="C12:D12"/>
    <mergeCell ref="C13:D13"/>
    <mergeCell ref="G14:I14"/>
    <mergeCell ref="G15:I15"/>
    <mergeCell ref="C19:D19"/>
    <mergeCell ref="F27:I27"/>
    <mergeCell ref="F28:I28"/>
    <mergeCell ref="F29:I29"/>
    <mergeCell ref="F30:I30"/>
    <mergeCell ref="F31:I31"/>
    <mergeCell ref="F22:I22"/>
    <mergeCell ref="F23:I23"/>
    <mergeCell ref="F24:I24"/>
    <mergeCell ref="H55:I55"/>
    <mergeCell ref="A2:I2"/>
    <mergeCell ref="A3:I3"/>
    <mergeCell ref="A4:I4"/>
    <mergeCell ref="C9:D9"/>
    <mergeCell ref="G9:I9"/>
    <mergeCell ref="C10:D10"/>
    <mergeCell ref="G10:I10"/>
    <mergeCell ref="A11:B11"/>
    <mergeCell ref="C11:D11"/>
    <mergeCell ref="G16:I16"/>
    <mergeCell ref="C17:D17"/>
    <mergeCell ref="G17:I17"/>
    <mergeCell ref="C18:D18"/>
    <mergeCell ref="E18:F19"/>
    <mergeCell ref="G18:I19"/>
    <mergeCell ref="F25:I25"/>
    <mergeCell ref="F26:I26"/>
    <mergeCell ref="F32:I32"/>
    <mergeCell ref="F33:I33"/>
    <mergeCell ref="F40:I40"/>
    <mergeCell ref="F41:I41"/>
    <mergeCell ref="F34:I34"/>
    <mergeCell ref="F35:I35"/>
    <mergeCell ref="F36:I36"/>
    <mergeCell ref="F37:I37"/>
    <mergeCell ref="F38:I38"/>
    <mergeCell ref="F39:I39"/>
    <mergeCell ref="D53:E53"/>
    <mergeCell ref="A46:B46"/>
    <mergeCell ref="A47:B47"/>
    <mergeCell ref="A48:B48"/>
    <mergeCell ref="A49:B49"/>
    <mergeCell ref="A50:B50"/>
    <mergeCell ref="A51:B51"/>
    <mergeCell ref="A52:B52"/>
    <mergeCell ref="A53:B53"/>
    <mergeCell ref="D46:E46"/>
    <mergeCell ref="D47:E47"/>
    <mergeCell ref="D48:E48"/>
    <mergeCell ref="D49:E49"/>
    <mergeCell ref="D50:E50"/>
    <mergeCell ref="D51:E51"/>
    <mergeCell ref="D52:E52"/>
  </mergeCells>
  <dataValidations disablePrompts="1" count="1">
    <dataValidation type="list" allowBlank="1" showInputMessage="1" showErrorMessage="1" sqref="B16 D16" xr:uid="{AEFED6E7-7B6C-45EA-B2DD-4D93A9ACD506}">
      <formula1>$N$9:$N$10</formula1>
    </dataValidation>
  </dataValidations>
  <pageMargins left="0.7" right="0.7" top="0.75" bottom="0.75" header="0.3" footer="0.3"/>
  <pageSetup scale="62"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38D21F5EE6E5AE4680FA0D9892BF7DC2" ma:contentTypeVersion="157" ma:contentTypeDescription="Create a new document." ma:contentTypeScope="" ma:versionID="0b176f0237019b442ea491850dc72a11">
  <xsd:schema xmlns:xsd="http://www.w3.org/2001/XMLSchema" xmlns:xs="http://www.w3.org/2001/XMLSchema" xmlns:p="http://schemas.microsoft.com/office/2006/metadata/properties" xmlns:ns1="http://schemas.microsoft.com/sharepoint/v3" xmlns:ns2="01e2ab09-5e21-47fc-a09a-e3a48f2d7049" xmlns:ns3="16f00c2e-ac5c-418b-9f13-a0771dbd417d" xmlns:ns4="e4d6b2eb-5b1d-468f-bfd6-58f97eb5b89a" xmlns:ns5="http://schemas.microsoft.com/sharepoint/v4" targetNamespace="http://schemas.microsoft.com/office/2006/metadata/properties" ma:root="true" ma:fieldsID="dd2907bb48cd9c16464ad8dcde74772e" ns1:_="" ns2:_="" ns3:_="" ns4:_="" ns5:_="">
    <xsd:import namespace="http://schemas.microsoft.com/sharepoint/v3"/>
    <xsd:import namespace="01e2ab09-5e21-47fc-a09a-e3a48f2d7049"/>
    <xsd:import namespace="16f00c2e-ac5c-418b-9f13-a0771dbd417d"/>
    <xsd:import namespace="e4d6b2eb-5b1d-468f-bfd6-58f97eb5b89a"/>
    <xsd:import namespace="http://schemas.microsoft.com/sharepoint/v4"/>
    <xsd:element name="properties">
      <xsd:complexType>
        <xsd:sequence>
          <xsd:element name="documentManagement">
            <xsd:complexType>
              <xsd:all>
                <xsd:element ref="ns2:Resource_x0020_Type0"/>
                <xsd:element ref="ns3:_dlc_DocId" minOccurs="0"/>
                <xsd:element ref="ns3:_dlc_DocIdUrl" minOccurs="0"/>
                <xsd:element ref="ns3:_dlc_DocIdPersistId" minOccurs="0"/>
                <xsd:element ref="ns1:URL" minOccurs="0"/>
                <xsd:element ref="ns4:SharedWithUsers" minOccurs="0"/>
                <xsd:element ref="ns2:Archiv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2"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e2ab09-5e21-47fc-a09a-e3a48f2d7049" elementFormDefault="qualified">
    <xsd:import namespace="http://schemas.microsoft.com/office/2006/documentManagement/types"/>
    <xsd:import namespace="http://schemas.microsoft.com/office/infopath/2007/PartnerControls"/>
    <xsd:element name="Resource_x0020_Type0" ma:index="4" ma:displayName="Resource Type" ma:format="RadioButtons" ma:internalName="Resource_x0020_Type0">
      <xsd:simpleType>
        <xsd:restriction base="dms:Choice">
          <xsd:enumeration value="Forms"/>
          <xsd:enumeration value="Guidelines"/>
          <xsd:enumeration value="Qualifications"/>
          <xsd:enumeration value="Training"/>
          <xsd:enumeration value="Reports"/>
          <xsd:enumeration value="Reports(Consultant Utilization, etc.)"/>
          <xsd:enumeration value="Reports (Consultant Utilization, etc.)"/>
        </xsd:restriction>
      </xsd:simpleType>
    </xsd:element>
    <xsd:element name="Archive" ma:index="14" nillable="true" ma:displayName="Archive" ma:default="0"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d6b2eb-5b1d-468f-bfd6-58f97eb5b89a"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ef604a7-ebc4-47af-96e9-7f1ad444f50a"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esource_x0020_Type0 xmlns="01e2ab09-5e21-47fc-a09a-e3a48f2d7049">Forms</Resource_x0020_Type0>
    <Archive xmlns="01e2ab09-5e21-47fc-a09a-e3a48f2d7049">false</Archive>
    <IconOverlay xmlns="http://schemas.microsoft.com/sharepoint/v4" xsi:nil="tr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C44EA-43AD-4C87-AC95-484889F5FFCD}"/>
</file>

<file path=customXml/itemProps2.xml><?xml version="1.0" encoding="utf-8"?>
<ds:datastoreItem xmlns:ds="http://schemas.openxmlformats.org/officeDocument/2006/customXml" ds:itemID="{A3429AD9-8C7E-4B0C-9A14-C9390257DCD5}"/>
</file>

<file path=customXml/itemProps3.xml><?xml version="1.0" encoding="utf-8"?>
<ds:datastoreItem xmlns:ds="http://schemas.openxmlformats.org/officeDocument/2006/customXml" ds:itemID="{FD2138BD-D526-4E7F-96A3-E6E816F6910B}"/>
</file>

<file path=customXml/itemProps4.xml><?xml version="1.0" encoding="utf-8"?>
<ds:datastoreItem xmlns:ds="http://schemas.openxmlformats.org/officeDocument/2006/customXml" ds:itemID="{81549454-917A-4473-8AD4-31C839C60828}"/>
</file>

<file path=customXml/itemProps5.xml><?xml version="1.0" encoding="utf-8"?>
<ds:datastoreItem xmlns:ds="http://schemas.openxmlformats.org/officeDocument/2006/customXml" ds:itemID="{3F090214-A5DF-44EC-82DD-2828C2F6CA5C}"/>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Cost Plus Form</vt:lpstr>
      <vt:lpstr>Example_Cost Plus</vt:lpstr>
      <vt:lpstr>Sub_Pay_Form</vt:lpstr>
      <vt:lpstr>Example_Sub Pay Form</vt:lpstr>
      <vt:lpstr>CEI Cost Plus Form</vt:lpstr>
      <vt:lpstr>Example_CEI Cost Plus</vt:lpstr>
      <vt:lpstr>Timesheet Summary</vt:lpstr>
      <vt:lpstr>Example_Timesheet Summary</vt:lpstr>
      <vt:lpstr>CEI Cost Plus Form!Print_Area</vt:lpstr>
      <vt:lpstr>Cost Plus Form!Print_Area</vt:lpstr>
      <vt:lpstr>Example_CEI Cost Plus!Print_Area</vt:lpstr>
      <vt:lpstr>Example_Cost Plus!Print_Area</vt:lpstr>
      <vt:lpstr>Example_Sub Pay Form!Print_Area</vt:lpstr>
      <vt:lpstr>Example_Timesheet Summary!Print_Area</vt:lpstr>
      <vt:lpstr>Sub_Pay_Form!Print_Area</vt:lpstr>
      <vt:lpstr>Timesheet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Long, Michelle G</dc:creator>
  <cp:lastModifiedBy>Ken Gilland</cp:lastModifiedBy>
  <cp:lastPrinted>2022-05-03T16:33:33Z</cp:lastPrinted>
  <dcterms:created xsi:type="dcterms:W3CDTF">2018-06-06T18:46:08Z</dcterms:created>
  <dcterms:modified xsi:type="dcterms:W3CDTF">2022-05-12T19:31:19Z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0x01010038D21F5EE6E5AE4680FA0D9892BF7DC2</vt:lpwstr>
  </property>
  <property fmtid="{D5CDD505-2E9C-101B-9397-08002B2CF9AE}" pid="3" name="Order">
    <vt:r8>17400</vt:r8>
  </property>
</Properties>
</file>