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S:\Program Management Office\PROGRAM\1_LOCALLY ADMINISTERED PROJECTS (LAP)\1_LAP Process\018_CLOSE-OUT\"/>
    </mc:Choice>
  </mc:AlternateContent>
  <xr:revisionPtr revIDLastSave="0" documentId="8_{A96092B4-A627-42A1-A45C-5A068CAEAB0E}" xr6:coauthVersionLast="47" xr6:coauthVersionMax="47" xr10:uidLastSave="{00000000-0000-0000-0000-000000000000}"/>
  <bookViews>
    <workbookView xWindow="-120" yWindow="-120" windowWidth="29040" windowHeight="17640" xr2:uid="{00000000-000D-0000-FFFF-FFFF00000000}"/>
  </bookViews>
  <sheets>
    <sheet name="Project Close Out List" sheetId="1" r:id="rId1"/>
    <sheet name="Pro-rata and LD Calc" sheetId="4" r:id="rId2"/>
  </sheets>
  <definedNames>
    <definedName name="_xlnm.Print_Area" localSheetId="1">'Pro-rata and LD Calc'!$A$1:$L$72</definedName>
    <definedName name="_xlnm.Print_Titles" localSheetId="0">'Project Close Out List'!$1:$6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1" i="4" l="1"/>
  <c r="L70" i="4"/>
  <c r="L66" i="4"/>
  <c r="H65" i="4"/>
  <c r="I65" i="4" s="1"/>
  <c r="K65" i="4" s="1"/>
  <c r="L65" i="4" s="1"/>
  <c r="J64" i="4"/>
  <c r="G64" i="4"/>
  <c r="E64" i="4"/>
  <c r="F36" i="4"/>
  <c r="C36" i="4"/>
  <c r="C30" i="4"/>
  <c r="E26" i="4"/>
  <c r="F20" i="4"/>
  <c r="F19" i="4"/>
  <c r="F22" i="4" s="1"/>
  <c r="C15" i="4"/>
  <c r="C50" i="4" s="1"/>
  <c r="D8" i="4"/>
  <c r="F6" i="4"/>
  <c r="G6" i="4" s="1"/>
  <c r="G5" i="4"/>
  <c r="F5" i="4"/>
  <c r="G8" i="4" l="1"/>
  <c r="C49" i="4" s="1"/>
  <c r="C40" i="4"/>
  <c r="C41" i="4" s="1"/>
  <c r="C42" i="4" l="1"/>
  <c r="C43" i="4" s="1"/>
  <c r="C44" i="4" s="1"/>
  <c r="C48" i="4" s="1"/>
  <c r="C51" i="4" s="1"/>
  <c r="F64" i="4"/>
  <c r="C58" i="4" l="1"/>
  <c r="C60" i="4" s="1"/>
  <c r="C53" i="4"/>
  <c r="H64" i="4"/>
  <c r="I64" i="4" s="1"/>
  <c r="K64" i="4" s="1"/>
  <c r="L64" i="4" s="1"/>
  <c r="L72" i="4" s="1"/>
</calcChain>
</file>

<file path=xl/sharedStrings.xml><?xml version="1.0" encoding="utf-8"?>
<sst xmlns="http://schemas.openxmlformats.org/spreadsheetml/2006/main" count="184" uniqueCount="160">
  <si>
    <t>Final Inspection with NCDOT Present</t>
  </si>
  <si>
    <t>Project Acceptance Letter from Municipality to Contractor</t>
  </si>
  <si>
    <t xml:space="preserve">Date Written </t>
  </si>
  <si>
    <t>Date Submitted to NCDOT</t>
  </si>
  <si>
    <t>Request for Concurrence in Construction from Municipality to NCDOT (including date of Acceptance)</t>
  </si>
  <si>
    <t>Date Received from NCDOT</t>
  </si>
  <si>
    <t>Pay Record Books for Final estimate</t>
  </si>
  <si>
    <t>Ticket Books</t>
  </si>
  <si>
    <t>Materials Receipts</t>
  </si>
  <si>
    <t>Materials and Test Review (NCDOT)</t>
  </si>
  <si>
    <t>Date reviewed by NCDOT</t>
  </si>
  <si>
    <t>Supplemental Agreement(s)</t>
  </si>
  <si>
    <t>Written/Drafted?</t>
  </si>
  <si>
    <t>Claims (time, money, final)</t>
  </si>
  <si>
    <t>Total Additional Time &amp;/OR Money</t>
  </si>
  <si>
    <t>Certified Payrolls</t>
  </si>
  <si>
    <t>DBE-IS Form (Can be included in pay app)</t>
  </si>
  <si>
    <t>Pay Adjustments or 105-3 Acceptance Letters</t>
  </si>
  <si>
    <t>Ex. Asphalt Letter</t>
  </si>
  <si>
    <t>Submitted to Contractor</t>
  </si>
  <si>
    <t>Concrete</t>
  </si>
  <si>
    <t>Completed and Signed off by NCDOT Checker</t>
  </si>
  <si>
    <t>Force Account (Form 480 w/ Supporting Documentation) to be paid as a SA</t>
  </si>
  <si>
    <t>FA 1 - Description</t>
  </si>
  <si>
    <t>Date (MM/DD/YYYY)</t>
  </si>
  <si>
    <t>SA 1  - Description</t>
  </si>
  <si>
    <t>Concrete Reports (903, 250)</t>
  </si>
  <si>
    <t>Asphalt Reports (605)</t>
  </si>
  <si>
    <t>Checked (Y/N)</t>
  </si>
  <si>
    <t>Comp'd (Y/N)</t>
  </si>
  <si>
    <t>Totaled (Y/N)</t>
  </si>
  <si>
    <t>Reviewed and verified against the FHWA 1273 (Y/N)</t>
  </si>
  <si>
    <t xml:space="preserve">TIP / Proj #: </t>
  </si>
  <si>
    <t>Municipality:</t>
  </si>
  <si>
    <t>Contractor:</t>
  </si>
  <si>
    <t>WBS #:</t>
  </si>
  <si>
    <t>Project Description:</t>
  </si>
  <si>
    <t>Division:</t>
  </si>
  <si>
    <t>NTP:</t>
  </si>
  <si>
    <t>CEI Representative:</t>
  </si>
  <si>
    <t xml:space="preserve">Date Records Delivered to NCDOT Facility For Review </t>
  </si>
  <si>
    <t>Fully Executed (Reviewed and signed by NCDOT) (Y/N)</t>
  </si>
  <si>
    <t>Written (Y/N)</t>
  </si>
  <si>
    <t>Approved &amp; Executed (Y/N)</t>
  </si>
  <si>
    <t>Created/Drafted (Y/N)</t>
  </si>
  <si>
    <t>Claim 1  - Description</t>
  </si>
  <si>
    <t>Actual Completion Date:</t>
  </si>
  <si>
    <t>Contract Completion Date:</t>
  </si>
  <si>
    <t>Date Work Started:</t>
  </si>
  <si>
    <t>Materials Certification Date</t>
  </si>
  <si>
    <t>DBE-IS Contract Goal &amp; Commitment Payment Summary Form</t>
  </si>
  <si>
    <t>Received from Testing firm? (Y/N)</t>
  </si>
  <si>
    <t>Federal Aid #:</t>
  </si>
  <si>
    <t>Roadway Embankment</t>
  </si>
  <si>
    <t>Roadway Subgrade</t>
  </si>
  <si>
    <t>Roadway ABC</t>
  </si>
  <si>
    <t>Test Results Received for:</t>
  </si>
  <si>
    <t>Density/Test Results</t>
  </si>
  <si>
    <t>Asphalt (Core or Nuclear? Circle Appropriate)</t>
  </si>
  <si>
    <t>Samples</t>
  </si>
  <si>
    <t>Punchlist Complete? (Y/N)</t>
  </si>
  <si>
    <t>Completed &amp; Signed by CEI/RE (Y/N)</t>
  </si>
  <si>
    <t>Wage Rate Interviews</t>
  </si>
  <si>
    <t>Pay Applications</t>
  </si>
  <si>
    <t>Sales Tax Reports</t>
  </si>
  <si>
    <t>Final Pay Application/Estimate (Include with other pay applications)</t>
  </si>
  <si>
    <t>Daily Reports</t>
  </si>
  <si>
    <t>Weekly Summaries</t>
  </si>
  <si>
    <t>Completed/Signed/ Notarized by Contractor/Employee (Y/N)</t>
  </si>
  <si>
    <t>ALL INVOICES ASSOCIATED WITH THE PROJECT MUST BE SUBMITTED WITHIN SIX (6) MONTHS OF THE COMPLETION OF CONSTRUCTION AND ACCEPTANCE OF THE PROJECT TO BE ELIGIBLE FOR REIMBURSEMENT BY THE DEPARTMENT.  ANY INVOICES SUBMITTED AFTER THIS TIME WILL NOT BE ELIGIBLE FOR REIMBURSEMENT.</t>
  </si>
  <si>
    <t>As-built drawings</t>
  </si>
  <si>
    <t>PRO-RATA Calculation</t>
  </si>
  <si>
    <t>Project TIP Number</t>
  </si>
  <si>
    <t>X-0000</t>
  </si>
  <si>
    <t>Cells highlighted in yellow are to be filled in. All other cells are calculated by a formula. 
Do not modify cells with formulas, except to copy to inserted rows.</t>
  </si>
  <si>
    <t>Supplemental Agreements that Grant Time</t>
  </si>
  <si>
    <t>SA #</t>
  </si>
  <si>
    <t>Description</t>
  </si>
  <si>
    <t>Original Amount</t>
  </si>
  <si>
    <t>Final Amount</t>
  </si>
  <si>
    <t>Days Granted by SA</t>
  </si>
  <si>
    <t>Pro-rata Days for Overrun of SA</t>
  </si>
  <si>
    <t>Total SA Time</t>
  </si>
  <si>
    <t>Select the row above and Insert additional lines as neeeded. Copy formulas to every inserted row.</t>
  </si>
  <si>
    <t>SA's that Grant Time Final Amount Correction Total</t>
  </si>
  <si>
    <t>Total SA Days</t>
  </si>
  <si>
    <t>Claims that Grant Time - Not Project Final Claim</t>
  </si>
  <si>
    <t>Claim #</t>
  </si>
  <si>
    <t>Days Granted by Claim</t>
  </si>
  <si>
    <t>Total Claim Time Granted</t>
  </si>
  <si>
    <t>Pay Factor Price Adjustment Correction (Asphalt density, 105-3, or permitted by Standard Specs)</t>
  </si>
  <si>
    <t>LI #</t>
  </si>
  <si>
    <t>Original Unit Price</t>
  </si>
  <si>
    <t>Adjusted Unit Price</t>
  </si>
  <si>
    <t>Adjusted Quantity</t>
  </si>
  <si>
    <t>Pay Factor Total Amount</t>
  </si>
  <si>
    <t>Final Amount Correction Total</t>
  </si>
  <si>
    <t>AC Price Adjustment Correction</t>
  </si>
  <si>
    <t>AC Line Item Unit Price</t>
  </si>
  <si>
    <t>Total Tons of AC Adjusted</t>
  </si>
  <si>
    <t>Total Value of AC Adjustment</t>
  </si>
  <si>
    <t>AC Adjusment Correction Total</t>
  </si>
  <si>
    <t>Fuel Price Adjustment Correction</t>
  </si>
  <si>
    <t>Total Value of Fuel Adjustment</t>
  </si>
  <si>
    <t>Fuel Adjusment Correction Total</t>
  </si>
  <si>
    <t>Contract Time, Pro-rata, and LD Days Calculation</t>
  </si>
  <si>
    <t>Use either time calcultor, depending on known values</t>
  </si>
  <si>
    <t>Calculated Completion Date</t>
  </si>
  <si>
    <t>Calculated Duration</t>
  </si>
  <si>
    <t>Contract Start / NTP Date</t>
  </si>
  <si>
    <t>Contract Duration (Days)</t>
  </si>
  <si>
    <t>Contract Completion Date</t>
  </si>
  <si>
    <t>Original Contract Amount</t>
  </si>
  <si>
    <t>Final Paid Amount</t>
  </si>
  <si>
    <t>Total Adjustment Amount</t>
  </si>
  <si>
    <t>Adj Contract Final Amount</t>
  </si>
  <si>
    <t>Amount Difference</t>
  </si>
  <si>
    <t>% Overrun</t>
  </si>
  <si>
    <t>Pro-rata Days</t>
  </si>
  <si>
    <t>Original Contract Days</t>
  </si>
  <si>
    <t>Additional Days Granted By SA's</t>
  </si>
  <si>
    <t>Additional Days Granted By Claims</t>
  </si>
  <si>
    <t>Total Adjustment Days</t>
  </si>
  <si>
    <t>Total Adjusted Contact Days</t>
  </si>
  <si>
    <t>Contract Start / NTP</t>
  </si>
  <si>
    <t xml:space="preserve">Date Work Started </t>
  </si>
  <si>
    <t>Revised Contract Completion Date</t>
  </si>
  <si>
    <t>Actual Construction Completion Date</t>
  </si>
  <si>
    <t>Contract Days Overrun</t>
  </si>
  <si>
    <t>LD Calculations - Day UoM</t>
  </si>
  <si>
    <t>ICT #</t>
  </si>
  <si>
    <t>Unit of Measure</t>
  </si>
  <si>
    <t>LD Rate</t>
  </si>
  <si>
    <t>ICT Days</t>
  </si>
  <si>
    <t>Total ICT Time</t>
  </si>
  <si>
    <t>Actual ICT</t>
  </si>
  <si>
    <t>LD Days</t>
  </si>
  <si>
    <t>LD Amount</t>
  </si>
  <si>
    <t>Contract</t>
  </si>
  <si>
    <t>LD Calculations - Time UoM</t>
  </si>
  <si>
    <t># of Violations</t>
  </si>
  <si>
    <t>Total LD</t>
  </si>
  <si>
    <t>Date Punchlist Complete</t>
  </si>
  <si>
    <t>Copy of NTP/Project Start letter</t>
  </si>
  <si>
    <t>SAFs (to include prime and sub agr, FHWA 1273, Title VI)</t>
  </si>
  <si>
    <t>Project Final Est Process Mtg with NCDOT (review this doc and process)</t>
  </si>
  <si>
    <t>Concurrence in Construction Letter from NCDOT (send to Div LAP Manager)</t>
  </si>
  <si>
    <t>ABC Roadway(For Pavement, not Class IV, CL IV to be subgrade or emb)</t>
  </si>
  <si>
    <t>Buy America Cert</t>
  </si>
  <si>
    <t>DBE Commitment Amount:</t>
  </si>
  <si>
    <t>Actual DBE Amount Paid:</t>
  </si>
  <si>
    <t>Approved/Executed?
(Contractor, Muni, NCDOT)</t>
  </si>
  <si>
    <t>Copy of Division Project Documentation Review(s)</t>
  </si>
  <si>
    <t>Select this row and Insert additional lines as necessary</t>
  </si>
  <si>
    <t>Final Estimate Transmittal to Division Final Estimate Checker -to include a copy of this completed checklist with the Final Estimate</t>
  </si>
  <si>
    <t>Consent of Surety from Contractor, 109-10(A)</t>
  </si>
  <si>
    <t>Affidavit of Debts from Contractor, 190-10(B)</t>
  </si>
  <si>
    <t xml:space="preserve">Release of Claim from Contractor, 109-10(C) </t>
  </si>
  <si>
    <t>Received from Contractor</t>
  </si>
  <si>
    <t>Any other document required by contract for compliance with applicable labor regulations of FHWA, 109-10(D)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</si>
</sst>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F800]dddd\,\ mmmm\ dd\,\ yyyy"/>
    <numFmt numFmtId="165" formatCode="0.0000_);[Red]\(0.0000\)"/>
    <numFmt numFmtId="166" formatCode="_(* #,##0_);_(* \(#,##0\);_(* &quot;-&quot;??_);_(@_)"/>
    <numFmt numFmtId="167" formatCode="0.000"/>
    <numFmt numFmtId="168" formatCode="0.000_);[Red]\(0.000\)"/>
    <numFmt numFmtId="169" formatCode="0_);[Red]\(0\)"/>
  </numFmts>
  <fonts count="14"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color rgb="FFFF0000"/>
      <name val="Calibri"/>
      <family val="2"/>
      <scheme val="minor"/>
    </font>
    <font>
      <sz val="11"/>
      <color theme="1"/>
      <name val="Calibri"/>
      <family val="2"/>
      <scheme val="minor"/>
    </font>
    <font>
      <sz val="10"/>
      <name val="Arial"/>
      <family val="2"/>
    </font>
    <font>
      <b/>
      <sz val="18"/>
      <name val="Arial"/>
      <family val="2"/>
    </font>
    <font>
      <b/>
      <sz val="14"/>
      <name val="Arial"/>
      <family val="2"/>
    </font>
    <font>
      <b/>
      <sz val="10"/>
      <name val="Arial"/>
      <family val="2"/>
    </font>
    <font>
      <b/>
      <sz val="8"/>
      <name val="Arial"/>
      <family val="2"/>
    </font>
    <font>
      <b/>
      <sz val="12"/>
      <name val="Arial"/>
      <family val="2"/>
    </font>
    <font>
      <sz val="12"/>
      <name val="Arial"/>
      <family val="2"/>
    </font>
    <font>
      <b/>
      <sz val="10"/>
      <color rgb="FFFF0000"/>
      <name val="Arial"/>
      <family val="2"/>
    </font>
  </fonts>
  <fills count="8">
    <fill>
      <patternFill patternType="none"/>
    </fill>
    <fill>
      <patternFill patternType="gray125"/>
    </fill>
    <fill>
      <patternFill patternType="darkDown">
        <bgColor theme="0"/>
      </patternFill>
    </fill>
    <fill>
      <patternFill patternType="darkDown"/>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medium">
        <color indexed="64"/>
      </bottom>
      <diagonal/>
    </border>
    <border>
      <left/>
      <right style="thin">
        <color auto="1"/>
      </right>
      <top style="thin">
        <color auto="1"/>
      </top>
      <bottom style="thin">
        <color auto="1"/>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style="thin">
        <color auto="1"/>
      </top>
      <bottom/>
      <diagonal/>
    </border>
    <border>
      <left style="thin">
        <color auto="1"/>
      </left>
      <right style="medium">
        <color auto="1"/>
      </right>
      <top style="thin">
        <color auto="1"/>
      </top>
      <bottom style="medium">
        <color auto="1"/>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6" fillId="0" borderId="0"/>
    <xf numFmtId="44" fontId="6" fillId="0" borderId="0" applyFont="0" applyFill="0" applyBorder="0" applyAlignment="0" applyProtection="0"/>
  </cellStyleXfs>
  <cellXfs count="270">
    <xf numFmtId="0" fontId="0" fillId="0" borderId="0" xfId="0"/>
    <xf numFmtId="0" fontId="1" fillId="0" borderId="0" xfId="0" applyFont="1" applyAlignment="1">
      <alignment wrapText="1"/>
    </xf>
    <xf numFmtId="0" fontId="1" fillId="0" borderId="25" xfId="0" applyFont="1" applyBorder="1" applyAlignment="1">
      <alignment wrapText="1"/>
    </xf>
    <xf numFmtId="0" fontId="1" fillId="0" borderId="25" xfId="0" applyFont="1" applyBorder="1" applyAlignment="1">
      <alignment horizontal="left" wrapText="1"/>
    </xf>
    <xf numFmtId="0" fontId="1" fillId="0" borderId="26" xfId="0" applyFont="1" applyBorder="1" applyAlignment="1">
      <alignment wrapText="1"/>
    </xf>
    <xf numFmtId="0" fontId="1" fillId="2" borderId="1" xfId="0" applyFont="1" applyFill="1" applyBorder="1" applyAlignment="1">
      <alignment wrapText="1"/>
    </xf>
    <xf numFmtId="0" fontId="2" fillId="0" borderId="8" xfId="0" applyFont="1" applyBorder="1" applyAlignment="1">
      <alignment horizontal="center" wrapText="1"/>
    </xf>
    <xf numFmtId="0" fontId="1" fillId="0" borderId="13" xfId="0" applyFont="1" applyBorder="1" applyAlignment="1">
      <alignment horizontal="left" vertical="center" wrapText="1"/>
    </xf>
    <xf numFmtId="164" fontId="1" fillId="0" borderId="11" xfId="0" applyNumberFormat="1" applyFont="1" applyBorder="1" applyAlignment="1">
      <alignment wrapText="1"/>
    </xf>
    <xf numFmtId="0" fontId="1" fillId="0" borderId="0" xfId="0" applyFont="1" applyFill="1" applyAlignment="1">
      <alignment wrapText="1"/>
    </xf>
    <xf numFmtId="0" fontId="1" fillId="3" borderId="18" xfId="0" applyFont="1" applyFill="1" applyBorder="1" applyAlignment="1">
      <alignment wrapText="1"/>
    </xf>
    <xf numFmtId="0" fontId="2" fillId="0" borderId="8" xfId="0" applyFont="1" applyBorder="1" applyAlignment="1">
      <alignment horizontal="center" vertical="center" wrapText="1"/>
    </xf>
    <xf numFmtId="0" fontId="1" fillId="0" borderId="10" xfId="0" applyFont="1" applyBorder="1" applyAlignment="1">
      <alignment vertical="center" wrapText="1"/>
    </xf>
    <xf numFmtId="0" fontId="1" fillId="0" borderId="6" xfId="0" applyFont="1" applyBorder="1" applyAlignment="1">
      <alignment wrapText="1"/>
    </xf>
    <xf numFmtId="0" fontId="1" fillId="0" borderId="10" xfId="0" applyFont="1" applyBorder="1" applyAlignment="1">
      <alignment horizontal="left" vertical="center" wrapText="1"/>
    </xf>
    <xf numFmtId="0" fontId="1" fillId="0" borderId="13" xfId="0" applyFont="1" applyBorder="1" applyAlignment="1">
      <alignment vertical="center" wrapText="1"/>
    </xf>
    <xf numFmtId="0" fontId="1" fillId="0" borderId="11" xfId="0" applyFont="1" applyBorder="1" applyAlignment="1">
      <alignment wrapText="1"/>
    </xf>
    <xf numFmtId="0" fontId="2" fillId="0" borderId="9" xfId="0" applyFont="1" applyBorder="1" applyAlignment="1">
      <alignment horizontal="center" vertical="center" wrapText="1"/>
    </xf>
    <xf numFmtId="0" fontId="1" fillId="0" borderId="10" xfId="0" applyFont="1" applyBorder="1" applyAlignment="1">
      <alignment wrapText="1"/>
    </xf>
    <xf numFmtId="0" fontId="1" fillId="0" borderId="7" xfId="0" applyFont="1" applyBorder="1" applyAlignment="1">
      <alignment wrapText="1"/>
    </xf>
    <xf numFmtId="0" fontId="1" fillId="0" borderId="10" xfId="0" applyFont="1" applyBorder="1" applyAlignment="1">
      <alignment horizontal="right" wrapText="1"/>
    </xf>
    <xf numFmtId="0" fontId="1" fillId="0" borderId="12" xfId="0" applyFont="1" applyBorder="1" applyAlignment="1">
      <alignment wrapText="1"/>
    </xf>
    <xf numFmtId="0" fontId="1" fillId="0" borderId="3" xfId="0" applyFont="1" applyBorder="1" applyAlignment="1">
      <alignment horizontal="right" wrapText="1"/>
    </xf>
    <xf numFmtId="0" fontId="1" fillId="0" borderId="4" xfId="0" applyFont="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wrapText="1"/>
    </xf>
    <xf numFmtId="0" fontId="1" fillId="0" borderId="13" xfId="0" applyFont="1" applyBorder="1" applyAlignment="1">
      <alignment wrapText="1"/>
    </xf>
    <xf numFmtId="0" fontId="1" fillId="3" borderId="1" xfId="0" applyFont="1" applyFill="1" applyBorder="1" applyAlignment="1">
      <alignment wrapText="1"/>
    </xf>
    <xf numFmtId="0" fontId="3" fillId="0" borderId="10" xfId="0" applyFont="1" applyBorder="1" applyAlignment="1">
      <alignment horizontal="right" wrapText="1"/>
    </xf>
    <xf numFmtId="0" fontId="1" fillId="0" borderId="10" xfId="0" applyFont="1" applyBorder="1" applyAlignment="1">
      <alignment horizontal="left" wrapText="1"/>
    </xf>
    <xf numFmtId="0" fontId="3" fillId="0" borderId="13" xfId="0" applyFont="1" applyBorder="1" applyAlignment="1">
      <alignment horizontal="right" wrapText="1"/>
    </xf>
    <xf numFmtId="0" fontId="1" fillId="0" borderId="11" xfId="0" applyFont="1" applyFill="1" applyBorder="1" applyAlignment="1">
      <alignment wrapText="1"/>
    </xf>
    <xf numFmtId="0" fontId="1" fillId="3" borderId="4" xfId="0" applyFont="1" applyFill="1" applyBorder="1" applyAlignment="1">
      <alignment wrapText="1"/>
    </xf>
    <xf numFmtId="0" fontId="1" fillId="0" borderId="16" xfId="0" applyFont="1" applyBorder="1" applyAlignment="1">
      <alignment vertical="top" wrapText="1"/>
    </xf>
    <xf numFmtId="0" fontId="1" fillId="2" borderId="5" xfId="0" applyFont="1" applyFill="1" applyBorder="1" applyAlignment="1">
      <alignment horizontal="center" wrapText="1"/>
    </xf>
    <xf numFmtId="0" fontId="1" fillId="0" borderId="27" xfId="0" applyFont="1" applyBorder="1" applyAlignment="1">
      <alignment wrapText="1"/>
    </xf>
    <xf numFmtId="0" fontId="1" fillId="4" borderId="14" xfId="0" applyFont="1" applyFill="1" applyBorder="1" applyAlignment="1">
      <alignment horizontal="center" wrapText="1"/>
    </xf>
    <xf numFmtId="0" fontId="1" fillId="0" borderId="3" xfId="0" applyFont="1" applyBorder="1" applyAlignment="1">
      <alignment horizontal="left" vertical="top" wrapText="1"/>
    </xf>
    <xf numFmtId="0" fontId="1" fillId="2" borderId="4" xfId="0" applyFont="1" applyFill="1" applyBorder="1" applyAlignment="1">
      <alignment horizontal="center" wrapText="1"/>
    </xf>
    <xf numFmtId="0" fontId="1" fillId="0" borderId="0" xfId="0" applyFont="1" applyBorder="1" applyAlignment="1">
      <alignment wrapText="1"/>
    </xf>
    <xf numFmtId="0" fontId="1" fillId="2" borderId="0" xfId="0" applyFont="1" applyFill="1" applyBorder="1" applyAlignment="1">
      <alignment horizontal="center" wrapText="1"/>
    </xf>
    <xf numFmtId="0" fontId="1" fillId="0" borderId="26" xfId="0" applyFont="1" applyBorder="1" applyAlignment="1">
      <alignment horizontal="left" vertical="center" wrapText="1"/>
    </xf>
    <xf numFmtId="0" fontId="1" fillId="2" borderId="21" xfId="0" applyFont="1" applyFill="1" applyBorder="1" applyAlignment="1">
      <alignment horizontal="center" wrapText="1"/>
    </xf>
    <xf numFmtId="0" fontId="1" fillId="0" borderId="28" xfId="0" applyFont="1" applyBorder="1" applyAlignment="1">
      <alignment wrapText="1"/>
    </xf>
    <xf numFmtId="0" fontId="1" fillId="2" borderId="27" xfId="0" applyFont="1" applyFill="1" applyBorder="1" applyAlignment="1">
      <alignment horizontal="center" wrapText="1"/>
    </xf>
    <xf numFmtId="0" fontId="2" fillId="0" borderId="38" xfId="0" applyFont="1" applyBorder="1" applyAlignment="1">
      <alignment horizontal="center" vertical="center" wrapText="1"/>
    </xf>
    <xf numFmtId="0" fontId="1" fillId="0" borderId="36" xfId="0" applyFont="1" applyBorder="1" applyAlignment="1">
      <alignment wrapText="1"/>
    </xf>
    <xf numFmtId="0" fontId="1" fillId="0" borderId="14" xfId="0" applyFont="1" applyBorder="1" applyAlignment="1">
      <alignmen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1" fillId="2" borderId="31" xfId="0" applyFont="1" applyFill="1" applyBorder="1" applyAlignment="1">
      <alignment horizontal="center" wrapText="1"/>
    </xf>
    <xf numFmtId="0" fontId="1" fillId="2" borderId="40" xfId="0" applyFont="1" applyFill="1" applyBorder="1" applyAlignment="1">
      <alignment horizontal="center" wrapText="1"/>
    </xf>
    <xf numFmtId="0" fontId="1" fillId="0" borderId="10" xfId="0" applyFont="1" applyBorder="1" applyAlignment="1">
      <alignment horizontal="right" vertical="top" wrapText="1"/>
    </xf>
    <xf numFmtId="0" fontId="1" fillId="0" borderId="41" xfId="0" applyFont="1" applyBorder="1" applyAlignment="1">
      <alignment horizontal="right" vertical="top" wrapText="1"/>
    </xf>
    <xf numFmtId="0" fontId="1" fillId="0" borderId="10" xfId="0" applyFont="1" applyBorder="1" applyAlignment="1">
      <alignment vertical="top" wrapText="1"/>
    </xf>
    <xf numFmtId="0" fontId="1" fillId="2" borderId="17" xfId="0" applyFont="1" applyFill="1" applyBorder="1" applyAlignment="1">
      <alignment horizontal="center" wrapText="1"/>
    </xf>
    <xf numFmtId="0" fontId="1" fillId="2" borderId="35" xfId="0" applyFont="1" applyFill="1" applyBorder="1" applyAlignment="1">
      <alignment horizontal="center" wrapText="1"/>
    </xf>
    <xf numFmtId="0" fontId="1" fillId="2" borderId="33" xfId="0" applyFont="1" applyFill="1" applyBorder="1" applyAlignment="1">
      <alignment horizontal="center" wrapText="1"/>
    </xf>
    <xf numFmtId="0" fontId="1" fillId="2" borderId="26" xfId="0" applyFont="1" applyFill="1" applyBorder="1" applyAlignment="1">
      <alignment horizontal="center" wrapText="1"/>
    </xf>
    <xf numFmtId="0" fontId="1" fillId="2" borderId="5" xfId="0" applyFont="1" applyFill="1" applyBorder="1" applyAlignment="1">
      <alignment horizontal="center" wrapText="1"/>
    </xf>
    <xf numFmtId="0" fontId="1" fillId="3" borderId="23" xfId="0" applyFont="1" applyFill="1" applyBorder="1" applyAlignment="1">
      <alignment horizontal="center" wrapText="1"/>
    </xf>
    <xf numFmtId="0" fontId="1" fillId="3" borderId="0" xfId="0" applyFont="1" applyFill="1" applyBorder="1" applyAlignment="1">
      <alignment horizontal="center" wrapText="1"/>
    </xf>
    <xf numFmtId="0" fontId="1" fillId="3" borderId="35" xfId="0" applyFont="1" applyFill="1" applyBorder="1" applyAlignment="1">
      <alignment horizontal="center" wrapText="1"/>
    </xf>
    <xf numFmtId="0" fontId="1" fillId="3" borderId="32" xfId="0" applyFont="1" applyFill="1" applyBorder="1" applyAlignment="1">
      <alignment horizontal="center" wrapText="1"/>
    </xf>
    <xf numFmtId="0" fontId="1" fillId="3" borderId="25" xfId="0" applyFont="1" applyFill="1" applyBorder="1" applyAlignment="1">
      <alignment horizontal="center" wrapText="1"/>
    </xf>
    <xf numFmtId="0" fontId="1" fillId="3" borderId="34" xfId="0" applyFont="1" applyFill="1" applyBorder="1" applyAlignment="1">
      <alignment horizontal="center" wrapText="1"/>
    </xf>
    <xf numFmtId="0" fontId="1" fillId="2" borderId="29" xfId="0" applyFont="1" applyFill="1" applyBorder="1" applyAlignment="1">
      <alignment horizontal="center" wrapText="1"/>
    </xf>
    <xf numFmtId="0" fontId="1" fillId="2" borderId="21" xfId="0" applyFont="1" applyFill="1" applyBorder="1" applyAlignment="1">
      <alignment horizontal="center" wrapText="1"/>
    </xf>
    <xf numFmtId="0" fontId="1" fillId="2" borderId="30" xfId="0" applyFont="1" applyFill="1" applyBorder="1" applyAlignment="1">
      <alignment horizontal="center" wrapText="1"/>
    </xf>
    <xf numFmtId="0" fontId="1" fillId="2" borderId="23" xfId="0" applyFont="1" applyFill="1" applyBorder="1" applyAlignment="1">
      <alignment horizontal="center" wrapText="1"/>
    </xf>
    <xf numFmtId="0" fontId="1" fillId="2" borderId="31" xfId="0" applyFont="1" applyFill="1" applyBorder="1" applyAlignment="1">
      <alignment horizontal="center" wrapText="1"/>
    </xf>
    <xf numFmtId="0" fontId="1" fillId="0" borderId="10" xfId="0" applyFont="1" applyBorder="1" applyAlignment="1"/>
    <xf numFmtId="165" fontId="8" fillId="0" borderId="6" xfId="3" applyNumberFormat="1" applyFont="1" applyBorder="1" applyAlignment="1"/>
    <xf numFmtId="40" fontId="6" fillId="0" borderId="0" xfId="3" applyNumberFormat="1" applyBorder="1"/>
    <xf numFmtId="0" fontId="6" fillId="0" borderId="0" xfId="3"/>
    <xf numFmtId="40" fontId="9" fillId="0" borderId="0" xfId="3" applyNumberFormat="1" applyFont="1" applyBorder="1"/>
    <xf numFmtId="0" fontId="9" fillId="0" borderId="6" xfId="3" applyFont="1" applyBorder="1" applyAlignment="1">
      <alignment horizontal="center" wrapText="1"/>
    </xf>
    <xf numFmtId="0" fontId="9" fillId="0" borderId="15" xfId="3" applyFont="1" applyBorder="1" applyAlignment="1">
      <alignment horizontal="center" wrapText="1"/>
    </xf>
    <xf numFmtId="165" fontId="9" fillId="0" borderId="6" xfId="3" applyNumberFormat="1" applyFont="1" applyBorder="1" applyAlignment="1">
      <alignment horizontal="center" wrapText="1"/>
    </xf>
    <xf numFmtId="0" fontId="9" fillId="0" borderId="0" xfId="3" applyFont="1" applyBorder="1" applyAlignment="1">
      <alignment horizontal="center" wrapText="1"/>
    </xf>
    <xf numFmtId="40" fontId="9" fillId="0" borderId="6" xfId="3" applyNumberFormat="1" applyFont="1" applyBorder="1" applyAlignment="1">
      <alignment horizontal="center" wrapText="1"/>
    </xf>
    <xf numFmtId="0" fontId="6" fillId="0" borderId="0" xfId="3" applyAlignment="1">
      <alignment wrapText="1"/>
    </xf>
    <xf numFmtId="0" fontId="6" fillId="5" borderId="6" xfId="3" applyFill="1" applyBorder="1" applyAlignment="1">
      <alignment horizontal="center"/>
    </xf>
    <xf numFmtId="0" fontId="6" fillId="5" borderId="6" xfId="3" applyFont="1" applyFill="1" applyBorder="1"/>
    <xf numFmtId="44" fontId="6" fillId="5" borderId="15" xfId="2" applyFont="1" applyFill="1" applyBorder="1" applyAlignment="1"/>
    <xf numFmtId="44" fontId="6" fillId="5" borderId="6" xfId="2" applyFont="1" applyFill="1" applyBorder="1"/>
    <xf numFmtId="166" fontId="6" fillId="5" borderId="6" xfId="1" applyNumberFormat="1" applyFont="1" applyFill="1" applyBorder="1" applyAlignment="1"/>
    <xf numFmtId="166" fontId="6" fillId="0" borderId="6" xfId="1" applyNumberFormat="1" applyFont="1" applyBorder="1" applyAlignment="1"/>
    <xf numFmtId="44" fontId="9" fillId="0" borderId="6" xfId="2" applyFont="1" applyBorder="1"/>
    <xf numFmtId="0" fontId="6" fillId="0" borderId="6" xfId="3" applyBorder="1"/>
    <xf numFmtId="166" fontId="9" fillId="0" borderId="6" xfId="1" applyNumberFormat="1" applyFont="1" applyBorder="1" applyAlignment="1">
      <alignment horizontal="right"/>
    </xf>
    <xf numFmtId="166" fontId="9" fillId="0" borderId="6" xfId="1" applyNumberFormat="1" applyFont="1" applyBorder="1"/>
    <xf numFmtId="166" fontId="6" fillId="0" borderId="0" xfId="1" applyNumberFormat="1" applyFont="1" applyBorder="1"/>
    <xf numFmtId="0" fontId="6" fillId="0" borderId="0" xfId="3" applyBorder="1" applyAlignment="1"/>
    <xf numFmtId="0" fontId="9" fillId="0" borderId="0" xfId="3" applyFont="1" applyFill="1" applyBorder="1" applyAlignment="1"/>
    <xf numFmtId="165" fontId="9" fillId="0" borderId="0" xfId="3" applyNumberFormat="1" applyFont="1" applyBorder="1" applyAlignment="1">
      <alignment horizontal="center" wrapText="1"/>
    </xf>
    <xf numFmtId="0" fontId="9" fillId="0" borderId="0" xfId="3" applyFont="1" applyFill="1" applyBorder="1" applyAlignment="1">
      <alignment wrapText="1"/>
    </xf>
    <xf numFmtId="0" fontId="6" fillId="5" borderId="6" xfId="3" applyFill="1" applyBorder="1"/>
    <xf numFmtId="0" fontId="6" fillId="0" borderId="0" xfId="3" applyBorder="1"/>
    <xf numFmtId="165" fontId="6" fillId="0" borderId="0" xfId="3" applyNumberFormat="1" applyBorder="1"/>
    <xf numFmtId="0" fontId="9" fillId="0" borderId="6" xfId="3" applyFont="1" applyBorder="1"/>
    <xf numFmtId="165" fontId="6" fillId="0" borderId="0" xfId="3" applyNumberFormat="1" applyBorder="1" applyAlignment="1">
      <alignment wrapText="1"/>
    </xf>
    <xf numFmtId="40" fontId="6" fillId="0" borderId="0" xfId="3" applyNumberFormat="1" applyBorder="1" applyAlignment="1">
      <alignment wrapText="1"/>
    </xf>
    <xf numFmtId="43" fontId="6" fillId="5" borderId="6" xfId="1" applyFont="1" applyFill="1" applyBorder="1"/>
    <xf numFmtId="44" fontId="6" fillId="0" borderId="6" xfId="2" applyFont="1" applyBorder="1"/>
    <xf numFmtId="0" fontId="6" fillId="0" borderId="6" xfId="3" applyBorder="1" applyAlignment="1"/>
    <xf numFmtId="165" fontId="6" fillId="0" borderId="0" xfId="3" applyNumberFormat="1" applyBorder="1" applyAlignment="1">
      <alignment horizontal="center" wrapText="1"/>
    </xf>
    <xf numFmtId="40" fontId="6" fillId="0" borderId="0" xfId="3" applyNumberFormat="1" applyBorder="1" applyAlignment="1">
      <alignment horizontal="center" wrapText="1"/>
    </xf>
    <xf numFmtId="0" fontId="6" fillId="0" borderId="0" xfId="3" applyAlignment="1">
      <alignment horizontal="center" wrapText="1"/>
    </xf>
    <xf numFmtId="167" fontId="6" fillId="5" borderId="6" xfId="3" applyNumberFormat="1" applyFill="1" applyBorder="1"/>
    <xf numFmtId="0" fontId="10" fillId="7" borderId="6" xfId="3" applyFont="1" applyFill="1" applyBorder="1" applyAlignment="1">
      <alignment horizontal="left" wrapText="1"/>
    </xf>
    <xf numFmtId="167" fontId="9" fillId="0" borderId="6" xfId="3" applyNumberFormat="1" applyFont="1" applyBorder="1" applyAlignment="1">
      <alignment horizontal="center" wrapText="1"/>
    </xf>
    <xf numFmtId="40" fontId="11" fillId="0" borderId="0" xfId="3" applyNumberFormat="1" applyFont="1" applyBorder="1" applyAlignment="1">
      <alignment horizontal="center" wrapText="1"/>
    </xf>
    <xf numFmtId="0" fontId="9" fillId="0" borderId="0" xfId="3" applyFont="1" applyAlignment="1">
      <alignment horizontal="center" wrapText="1"/>
    </xf>
    <xf numFmtId="0" fontId="6" fillId="0" borderId="7" xfId="3" applyBorder="1" applyAlignment="1">
      <alignment wrapText="1"/>
    </xf>
    <xf numFmtId="14" fontId="6" fillId="5" borderId="7" xfId="3" applyNumberFormat="1" applyFill="1" applyBorder="1" applyAlignment="1">
      <alignment wrapText="1"/>
    </xf>
    <xf numFmtId="167" fontId="6" fillId="0" borderId="7" xfId="3" applyNumberFormat="1" applyBorder="1" applyAlignment="1">
      <alignment wrapText="1"/>
    </xf>
    <xf numFmtId="14" fontId="6" fillId="5" borderId="32" xfId="3" applyNumberFormat="1" applyFill="1" applyBorder="1" applyAlignment="1">
      <alignment wrapText="1"/>
    </xf>
    <xf numFmtId="165" fontId="6" fillId="0" borderId="23" xfId="3" applyNumberFormat="1" applyBorder="1" applyAlignment="1">
      <alignment wrapText="1"/>
    </xf>
    <xf numFmtId="40" fontId="12" fillId="0" borderId="0" xfId="3" applyNumberFormat="1" applyFont="1" applyBorder="1" applyAlignment="1">
      <alignment wrapText="1"/>
    </xf>
    <xf numFmtId="0" fontId="6" fillId="0" borderId="6" xfId="3" applyBorder="1" applyAlignment="1">
      <alignment wrapText="1"/>
    </xf>
    <xf numFmtId="166" fontId="6" fillId="5" borderId="6" xfId="1" applyNumberFormat="1" applyFont="1" applyFill="1" applyBorder="1" applyAlignment="1">
      <alignment wrapText="1"/>
    </xf>
    <xf numFmtId="167" fontId="6" fillId="0" borderId="6" xfId="3" applyNumberFormat="1" applyBorder="1" applyAlignment="1">
      <alignment wrapText="1"/>
    </xf>
    <xf numFmtId="14" fontId="6" fillId="5" borderId="15" xfId="3" applyNumberFormat="1" applyFill="1" applyBorder="1" applyAlignment="1">
      <alignment wrapText="1"/>
    </xf>
    <xf numFmtId="14" fontId="6" fillId="0" borderId="6" xfId="3" applyNumberFormat="1" applyBorder="1" applyAlignment="1">
      <alignment wrapText="1"/>
    </xf>
    <xf numFmtId="167" fontId="6" fillId="0" borderId="43" xfId="3" applyNumberFormat="1" applyBorder="1" applyAlignment="1">
      <alignment wrapText="1"/>
    </xf>
    <xf numFmtId="166" fontId="6" fillId="0" borderId="6" xfId="1" applyNumberFormat="1" applyFont="1" applyBorder="1" applyAlignment="1">
      <alignment wrapText="1"/>
    </xf>
    <xf numFmtId="167" fontId="6" fillId="0" borderId="35" xfId="3" applyNumberFormat="1" applyBorder="1"/>
    <xf numFmtId="40" fontId="12" fillId="0" borderId="0" xfId="3" applyNumberFormat="1" applyFont="1" applyBorder="1"/>
    <xf numFmtId="0" fontId="6" fillId="0" borderId="6" xfId="3" applyFill="1" applyBorder="1"/>
    <xf numFmtId="0" fontId="6" fillId="0" borderId="0" xfId="3" applyFill="1"/>
    <xf numFmtId="0" fontId="6" fillId="0" borderId="0" xfId="3" applyFill="1" applyBorder="1"/>
    <xf numFmtId="165" fontId="6" fillId="0" borderId="0" xfId="3" applyNumberFormat="1" applyFill="1" applyBorder="1"/>
    <xf numFmtId="40" fontId="6" fillId="0" borderId="0" xfId="4" applyNumberFormat="1" applyFont="1" applyFill="1" applyBorder="1"/>
    <xf numFmtId="8" fontId="6" fillId="0" borderId="0" xfId="3" applyNumberFormat="1" applyFill="1"/>
    <xf numFmtId="44" fontId="6" fillId="0" borderId="6" xfId="2" applyFont="1" applyFill="1" applyBorder="1"/>
    <xf numFmtId="40" fontId="6" fillId="0" borderId="0" xfId="4" applyNumberFormat="1" applyFill="1" applyBorder="1"/>
    <xf numFmtId="40" fontId="6" fillId="0" borderId="0" xfId="3" applyNumberFormat="1" applyFill="1" applyBorder="1"/>
    <xf numFmtId="40" fontId="6" fillId="0" borderId="0" xfId="3" applyNumberFormat="1" applyFill="1"/>
    <xf numFmtId="10" fontId="6" fillId="0" borderId="6" xfId="3" applyNumberFormat="1" applyFill="1" applyBorder="1"/>
    <xf numFmtId="1" fontId="6" fillId="0" borderId="6" xfId="3" applyNumberFormat="1" applyFill="1" applyBorder="1"/>
    <xf numFmtId="168" fontId="6" fillId="0" borderId="6" xfId="3" applyNumberFormat="1" applyFill="1" applyBorder="1"/>
    <xf numFmtId="169" fontId="6" fillId="5" borderId="6" xfId="3" applyNumberFormat="1" applyFill="1" applyBorder="1"/>
    <xf numFmtId="169" fontId="6" fillId="0" borderId="6" xfId="3" applyNumberFormat="1" applyFill="1" applyBorder="1"/>
    <xf numFmtId="165" fontId="6" fillId="0" borderId="0" xfId="3" applyNumberFormat="1" applyFont="1" applyFill="1" applyBorder="1"/>
    <xf numFmtId="0" fontId="6" fillId="0" borderId="6" xfId="3" applyFont="1" applyFill="1" applyBorder="1"/>
    <xf numFmtId="14" fontId="6" fillId="5" borderId="6" xfId="3" applyNumberFormat="1" applyFill="1" applyBorder="1"/>
    <xf numFmtId="14" fontId="6" fillId="0" borderId="6" xfId="3" applyNumberFormat="1" applyFill="1" applyBorder="1"/>
    <xf numFmtId="0" fontId="6" fillId="0" borderId="27" xfId="3" applyFill="1" applyBorder="1"/>
    <xf numFmtId="14" fontId="6" fillId="5" borderId="27" xfId="3" applyNumberFormat="1" applyFill="1" applyBorder="1"/>
    <xf numFmtId="0" fontId="13" fillId="0" borderId="0" xfId="3" applyFont="1" applyFill="1"/>
    <xf numFmtId="166" fontId="6" fillId="0" borderId="6" xfId="1" applyNumberFormat="1" applyFont="1" applyFill="1" applyBorder="1"/>
    <xf numFmtId="8" fontId="6" fillId="0" borderId="0" xfId="3" applyNumberFormat="1" applyFill="1" applyBorder="1"/>
    <xf numFmtId="0" fontId="6" fillId="0" borderId="0" xfId="3" applyFill="1" applyBorder="1" applyAlignment="1"/>
    <xf numFmtId="0" fontId="9" fillId="0" borderId="7" xfId="3" applyFont="1" applyFill="1" applyBorder="1" applyAlignment="1">
      <alignment horizontal="center"/>
    </xf>
    <xf numFmtId="166" fontId="9" fillId="0" borderId="7" xfId="1" applyNumberFormat="1" applyFont="1" applyFill="1" applyBorder="1" applyAlignment="1">
      <alignment horizontal="center"/>
    </xf>
    <xf numFmtId="165" fontId="9" fillId="0" borderId="7" xfId="3" applyNumberFormat="1" applyFont="1" applyBorder="1" applyAlignment="1">
      <alignment horizontal="center" wrapText="1"/>
    </xf>
    <xf numFmtId="0" fontId="9" fillId="0" borderId="7" xfId="3" applyFont="1" applyBorder="1" applyAlignment="1">
      <alignment horizontal="center" wrapText="1"/>
    </xf>
    <xf numFmtId="40" fontId="9" fillId="0" borderId="7" xfId="3" applyNumberFormat="1" applyFont="1" applyBorder="1" applyAlignment="1">
      <alignment horizontal="center" wrapText="1"/>
    </xf>
    <xf numFmtId="0" fontId="9" fillId="0" borderId="0" xfId="3" applyFont="1" applyFill="1" applyAlignment="1">
      <alignment horizontal="center"/>
    </xf>
    <xf numFmtId="0" fontId="6" fillId="0" borderId="6" xfId="3" applyFont="1" applyFill="1" applyBorder="1" applyAlignment="1">
      <alignment horizontal="center"/>
    </xf>
    <xf numFmtId="0" fontId="6" fillId="5" borderId="6" xfId="3" applyFont="1" applyFill="1" applyBorder="1" applyAlignment="1">
      <alignment horizontal="center"/>
    </xf>
    <xf numFmtId="44" fontId="6" fillId="5" borderId="6" xfId="2" applyFont="1" applyFill="1" applyBorder="1" applyAlignment="1">
      <alignment horizontal="center"/>
    </xf>
    <xf numFmtId="44" fontId="6" fillId="0" borderId="6" xfId="2" applyFont="1" applyFill="1" applyBorder="1" applyAlignment="1">
      <alignment horizontal="center"/>
    </xf>
    <xf numFmtId="166" fontId="6" fillId="0" borderId="6" xfId="1" applyNumberFormat="1" applyFont="1" applyBorder="1" applyAlignment="1">
      <alignment horizontal="center" wrapText="1"/>
    </xf>
    <xf numFmtId="166" fontId="6" fillId="0" borderId="6" xfId="1" applyNumberFormat="1" applyFont="1" applyBorder="1" applyAlignment="1">
      <alignment horizontal="center"/>
    </xf>
    <xf numFmtId="166" fontId="6" fillId="0" borderId="6" xfId="1" applyNumberFormat="1" applyFont="1" applyFill="1" applyBorder="1" applyAlignment="1">
      <alignment horizontal="center"/>
    </xf>
    <xf numFmtId="44" fontId="6" fillId="0" borderId="6" xfId="3" applyNumberFormat="1" applyFill="1" applyBorder="1"/>
    <xf numFmtId="0" fontId="6" fillId="0" borderId="0" xfId="3" applyFont="1" applyFill="1" applyAlignment="1">
      <alignment horizontal="center"/>
    </xf>
    <xf numFmtId="166" fontId="6" fillId="5" borderId="6" xfId="1" applyNumberFormat="1" applyFont="1" applyFill="1" applyBorder="1" applyAlignment="1">
      <alignment horizontal="center"/>
    </xf>
    <xf numFmtId="166" fontId="6" fillId="5" borderId="6" xfId="1" applyNumberFormat="1" applyFont="1" applyFill="1" applyBorder="1"/>
    <xf numFmtId="0" fontId="6" fillId="0" borderId="43" xfId="3" applyBorder="1" applyAlignment="1"/>
    <xf numFmtId="0" fontId="9" fillId="0" borderId="6" xfId="3" applyFont="1" applyFill="1" applyBorder="1"/>
    <xf numFmtId="0" fontId="9" fillId="0" borderId="6" xfId="3" applyFont="1" applyFill="1" applyBorder="1" applyAlignment="1">
      <alignment horizontal="center"/>
    </xf>
    <xf numFmtId="44" fontId="9" fillId="0" borderId="6" xfId="2" applyFont="1" applyFill="1" applyBorder="1"/>
    <xf numFmtId="166" fontId="9" fillId="0" borderId="6" xfId="1" applyNumberFormat="1" applyFont="1" applyFill="1" applyBorder="1" applyAlignment="1">
      <alignment horizontal="center"/>
    </xf>
    <xf numFmtId="166" fontId="9" fillId="0" borderId="6" xfId="1" applyNumberFormat="1" applyFont="1" applyFill="1" applyBorder="1"/>
    <xf numFmtId="44" fontId="9" fillId="0" borderId="6" xfId="3" applyNumberFormat="1" applyFont="1" applyFill="1" applyBorder="1"/>
    <xf numFmtId="0" fontId="9" fillId="0" borderId="0" xfId="3" applyFont="1" applyFill="1"/>
    <xf numFmtId="165" fontId="6" fillId="0" borderId="6" xfId="3" applyNumberFormat="1" applyFill="1" applyBorder="1"/>
    <xf numFmtId="8" fontId="6" fillId="0" borderId="6" xfId="3" applyNumberFormat="1" applyFill="1" applyBorder="1"/>
    <xf numFmtId="0" fontId="6" fillId="5" borderId="6" xfId="3" applyFill="1" applyBorder="1" applyAlignment="1">
      <alignment horizontal="right"/>
    </xf>
    <xf numFmtId="8" fontId="6" fillId="5" borderId="6" xfId="3" applyNumberFormat="1" applyFont="1" applyFill="1" applyBorder="1" applyAlignment="1">
      <alignment horizontal="left"/>
    </xf>
    <xf numFmtId="8" fontId="9" fillId="0" borderId="6" xfId="3" applyNumberFormat="1" applyFont="1" applyBorder="1"/>
    <xf numFmtId="165" fontId="6" fillId="0" borderId="6" xfId="3" applyNumberFormat="1" applyFont="1" applyBorder="1"/>
    <xf numFmtId="8" fontId="6" fillId="0" borderId="6" xfId="3" applyNumberFormat="1" applyBorder="1"/>
    <xf numFmtId="0" fontId="6" fillId="0" borderId="6" xfId="3" applyFont="1" applyBorder="1"/>
    <xf numFmtId="165" fontId="6" fillId="0" borderId="0" xfId="3" applyNumberFormat="1"/>
    <xf numFmtId="40" fontId="6" fillId="0" borderId="0" xfId="3" applyNumberFormat="1"/>
    <xf numFmtId="0" fontId="8" fillId="5" borderId="6" xfId="3" applyFont="1" applyFill="1" applyBorder="1" applyAlignment="1">
      <alignment horizontal="center"/>
    </xf>
    <xf numFmtId="0" fontId="1" fillId="2" borderId="18" xfId="0" applyFont="1" applyFill="1" applyBorder="1" applyAlignment="1">
      <alignment wrapText="1"/>
    </xf>
    <xf numFmtId="164" fontId="1" fillId="0" borderId="6" xfId="0" applyNumberFormat="1" applyFont="1" applyBorder="1" applyAlignment="1">
      <alignment wrapText="1"/>
    </xf>
    <xf numFmtId="0" fontId="1" fillId="2" borderId="32" xfId="0" applyFont="1" applyFill="1" applyBorder="1" applyAlignment="1">
      <alignment wrapText="1"/>
    </xf>
    <xf numFmtId="0" fontId="1" fillId="2" borderId="35" xfId="0" applyFont="1" applyFill="1" applyBorder="1" applyAlignment="1">
      <alignment wrapText="1"/>
    </xf>
    <xf numFmtId="0" fontId="1" fillId="2" borderId="0" xfId="0" applyFont="1" applyFill="1" applyBorder="1" applyAlignment="1">
      <alignment wrapText="1"/>
    </xf>
    <xf numFmtId="0" fontId="1" fillId="2" borderId="25" xfId="0" applyFont="1" applyFill="1" applyBorder="1" applyAlignment="1">
      <alignment wrapText="1"/>
    </xf>
    <xf numFmtId="0" fontId="1" fillId="2" borderId="2"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wrapText="1"/>
    </xf>
    <xf numFmtId="0" fontId="1" fillId="0" borderId="45" xfId="0" applyFont="1" applyBorder="1" applyAlignment="1">
      <alignment wrapText="1"/>
    </xf>
    <xf numFmtId="0" fontId="1" fillId="2" borderId="43" xfId="0" applyFont="1" applyFill="1" applyBorder="1" applyAlignment="1">
      <alignment horizontal="center" wrapText="1"/>
    </xf>
    <xf numFmtId="0" fontId="1" fillId="0" borderId="26" xfId="0" applyFont="1" applyBorder="1" applyAlignment="1">
      <alignment wrapText="1"/>
    </xf>
    <xf numFmtId="0" fontId="1" fillId="2" borderId="23" xfId="0" applyFont="1" applyFill="1" applyBorder="1" applyAlignment="1">
      <alignment wrapText="1"/>
    </xf>
    <xf numFmtId="0" fontId="1" fillId="2" borderId="33" xfId="0" applyFont="1" applyFill="1" applyBorder="1" applyAlignment="1">
      <alignment wrapText="1"/>
    </xf>
    <xf numFmtId="14" fontId="1" fillId="0" borderId="11" xfId="0" applyNumberFormat="1" applyFont="1" applyBorder="1" applyAlignment="1">
      <alignment wrapText="1"/>
    </xf>
    <xf numFmtId="0" fontId="1" fillId="2" borderId="15" xfId="0" applyFont="1" applyFill="1" applyBorder="1" applyAlignment="1">
      <alignment horizont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17" xfId="0" applyFont="1" applyFill="1" applyBorder="1" applyAlignment="1">
      <alignment horizontal="center" wrapText="1"/>
    </xf>
    <xf numFmtId="14" fontId="1" fillId="3" borderId="35" xfId="0" applyNumberFormat="1" applyFont="1" applyFill="1" applyBorder="1" applyAlignment="1">
      <alignment wrapText="1"/>
    </xf>
    <xf numFmtId="0" fontId="1" fillId="3" borderId="46" xfId="0" applyFont="1" applyFill="1" applyBorder="1" applyAlignment="1">
      <alignment wrapText="1"/>
    </xf>
    <xf numFmtId="0" fontId="1" fillId="3" borderId="23" xfId="0" applyFont="1" applyFill="1" applyBorder="1" applyAlignment="1">
      <alignment wrapText="1"/>
    </xf>
    <xf numFmtId="14" fontId="1" fillId="3" borderId="0" xfId="0" applyNumberFormat="1" applyFont="1" applyFill="1" applyBorder="1" applyAlignment="1">
      <alignment wrapText="1"/>
    </xf>
    <xf numFmtId="0" fontId="1" fillId="3" borderId="19" xfId="0" applyFont="1" applyFill="1" applyBorder="1" applyAlignment="1">
      <alignment wrapText="1"/>
    </xf>
    <xf numFmtId="0" fontId="1" fillId="3" borderId="20" xfId="0" applyFont="1" applyFill="1" applyBorder="1" applyAlignment="1">
      <alignment wrapText="1"/>
    </xf>
    <xf numFmtId="0" fontId="1" fillId="0" borderId="47" xfId="0" applyFont="1" applyBorder="1" applyAlignment="1">
      <alignment wrapText="1"/>
    </xf>
    <xf numFmtId="0" fontId="1" fillId="3" borderId="30" xfId="0" applyFont="1" applyFill="1" applyBorder="1" applyAlignment="1">
      <alignment wrapText="1"/>
    </xf>
    <xf numFmtId="0" fontId="1" fillId="3" borderId="31" xfId="0" applyFont="1" applyFill="1" applyBorder="1" applyAlignment="1">
      <alignment wrapText="1"/>
    </xf>
    <xf numFmtId="0" fontId="1" fillId="3" borderId="40" xfId="0" applyFont="1" applyFill="1" applyBorder="1" applyAlignment="1">
      <alignment wrapText="1"/>
    </xf>
    <xf numFmtId="14" fontId="1" fillId="3" borderId="42" xfId="0" applyNumberFormat="1" applyFont="1" applyFill="1" applyBorder="1" applyAlignment="1">
      <alignment wrapText="1"/>
    </xf>
    <xf numFmtId="0" fontId="1" fillId="3" borderId="24" xfId="0" applyFont="1" applyFill="1" applyBorder="1" applyAlignment="1">
      <alignment wrapText="1"/>
    </xf>
    <xf numFmtId="0" fontId="1" fillId="3" borderId="21" xfId="0" applyFont="1" applyFill="1" applyBorder="1" applyAlignment="1">
      <alignment wrapText="1"/>
    </xf>
    <xf numFmtId="0" fontId="1" fillId="3" borderId="12" xfId="0" applyFont="1" applyFill="1" applyBorder="1" applyAlignment="1">
      <alignment wrapText="1"/>
    </xf>
    <xf numFmtId="0" fontId="1" fillId="0" borderId="26" xfId="0" applyFont="1" applyBorder="1" applyAlignment="1">
      <alignment wrapText="1"/>
    </xf>
    <xf numFmtId="0" fontId="1" fillId="2" borderId="19" xfId="0" applyFont="1" applyFill="1" applyBorder="1" applyAlignment="1">
      <alignment horizontal="center" wrapText="1"/>
    </xf>
    <xf numFmtId="0" fontId="1" fillId="2" borderId="21" xfId="0" applyFont="1" applyFill="1" applyBorder="1" applyAlignment="1">
      <alignment horizontal="center" wrapText="1"/>
    </xf>
    <xf numFmtId="0" fontId="4" fillId="5" borderId="35"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1" fillId="2" borderId="36" xfId="0" applyFont="1" applyFill="1" applyBorder="1" applyAlignment="1">
      <alignment horizontal="center" wrapText="1"/>
    </xf>
    <xf numFmtId="0" fontId="1" fillId="2" borderId="37" xfId="0" applyFont="1" applyFill="1" applyBorder="1" applyAlignment="1">
      <alignment horizontal="center" wrapText="1"/>
    </xf>
    <xf numFmtId="0" fontId="1" fillId="3" borderId="32" xfId="0" applyFont="1" applyFill="1" applyBorder="1" applyAlignment="1">
      <alignment horizontal="center" wrapText="1"/>
    </xf>
    <xf numFmtId="0" fontId="1" fillId="3" borderId="25" xfId="0" applyFont="1" applyFill="1" applyBorder="1" applyAlignment="1">
      <alignment horizontal="center" wrapText="1"/>
    </xf>
    <xf numFmtId="0" fontId="1" fillId="3" borderId="34" xfId="0" applyFont="1" applyFill="1" applyBorder="1" applyAlignment="1">
      <alignment horizontal="center" wrapText="1"/>
    </xf>
    <xf numFmtId="0" fontId="1" fillId="2" borderId="22" xfId="0" applyFont="1" applyFill="1" applyBorder="1" applyAlignment="1">
      <alignment horizontal="center" wrapText="1"/>
    </xf>
    <xf numFmtId="0" fontId="1" fillId="2" borderId="24" xfId="0" applyFont="1" applyFill="1" applyBorder="1" applyAlignment="1">
      <alignment horizontal="center" wrapText="1"/>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 fillId="2" borderId="44" xfId="0" applyFont="1" applyFill="1" applyBorder="1" applyAlignment="1">
      <alignment horizontal="center" wrapText="1"/>
    </xf>
    <xf numFmtId="0" fontId="6" fillId="0" borderId="6" xfId="3" applyBorder="1" applyAlignment="1">
      <alignment horizontal="center"/>
    </xf>
    <xf numFmtId="0" fontId="9" fillId="6" borderId="6" xfId="3" applyFont="1" applyFill="1" applyBorder="1" applyAlignment="1">
      <alignment horizontal="left"/>
    </xf>
    <xf numFmtId="0" fontId="6" fillId="0" borderId="15" xfId="3" applyBorder="1" applyAlignment="1">
      <alignment horizontal="left"/>
    </xf>
    <xf numFmtId="0" fontId="6" fillId="0" borderId="26" xfId="3" applyBorder="1" applyAlignment="1">
      <alignment horizontal="left"/>
    </xf>
    <xf numFmtId="0" fontId="9" fillId="6" borderId="15" xfId="3" applyFont="1" applyFill="1" applyBorder="1" applyAlignment="1">
      <alignment horizontal="left"/>
    </xf>
    <xf numFmtId="0" fontId="9" fillId="6" borderId="26" xfId="3" applyFont="1" applyFill="1" applyBorder="1" applyAlignment="1">
      <alignment horizontal="left"/>
    </xf>
    <xf numFmtId="0" fontId="9" fillId="6" borderId="43" xfId="3" applyFont="1" applyFill="1" applyBorder="1" applyAlignment="1">
      <alignment horizontal="left"/>
    </xf>
    <xf numFmtId="0" fontId="6" fillId="0" borderId="15" xfId="3" applyBorder="1" applyAlignment="1">
      <alignment horizontal="center" wrapText="1"/>
    </xf>
    <xf numFmtId="0" fontId="6" fillId="0" borderId="26" xfId="3" applyBorder="1" applyAlignment="1">
      <alignment horizontal="center" wrapText="1"/>
    </xf>
    <xf numFmtId="0" fontId="6" fillId="0" borderId="43" xfId="3" applyBorder="1" applyAlignment="1">
      <alignment horizontal="center" wrapText="1"/>
    </xf>
    <xf numFmtId="0" fontId="9" fillId="0" borderId="15" xfId="3" applyFont="1" applyBorder="1" applyAlignment="1">
      <alignment horizontal="right"/>
    </xf>
    <xf numFmtId="0" fontId="9" fillId="0" borderId="43" xfId="3" applyFont="1" applyBorder="1" applyAlignment="1">
      <alignment horizontal="right"/>
    </xf>
    <xf numFmtId="44" fontId="9" fillId="0" borderId="15" xfId="2" applyFont="1" applyBorder="1" applyAlignment="1">
      <alignment horizontal="right" wrapText="1"/>
    </xf>
    <xf numFmtId="44" fontId="9" fillId="0" borderId="26" xfId="2" applyFont="1" applyBorder="1" applyAlignment="1">
      <alignment horizontal="right" wrapText="1"/>
    </xf>
    <xf numFmtId="44" fontId="9" fillId="0" borderId="43" xfId="2" applyFont="1" applyBorder="1" applyAlignment="1">
      <alignment horizontal="right" wrapText="1"/>
    </xf>
    <xf numFmtId="0" fontId="9" fillId="0" borderId="15" xfId="3" applyFont="1" applyBorder="1" applyAlignment="1">
      <alignment horizontal="center" wrapText="1"/>
    </xf>
    <xf numFmtId="0" fontId="9" fillId="0" borderId="43" xfId="3" applyFont="1" applyBorder="1" applyAlignment="1">
      <alignment horizontal="center" wrapText="1"/>
    </xf>
    <xf numFmtId="44" fontId="6" fillId="5" borderId="15" xfId="2" applyFont="1" applyFill="1" applyBorder="1" applyAlignment="1">
      <alignment horizontal="right"/>
    </xf>
    <xf numFmtId="44" fontId="6" fillId="5" borderId="43" xfId="2" applyFont="1" applyFill="1" applyBorder="1" applyAlignment="1">
      <alignment horizontal="right"/>
    </xf>
    <xf numFmtId="44" fontId="6" fillId="5" borderId="15" xfId="2" applyFont="1" applyFill="1" applyBorder="1" applyAlignment="1">
      <alignment horizontal="center"/>
    </xf>
    <xf numFmtId="44" fontId="6" fillId="5" borderId="43" xfId="2" applyFont="1" applyFill="1" applyBorder="1" applyAlignment="1">
      <alignment horizontal="center"/>
    </xf>
    <xf numFmtId="44" fontId="9" fillId="0" borderId="6" xfId="2" applyFont="1" applyBorder="1" applyAlignment="1">
      <alignment horizontal="right" wrapText="1"/>
    </xf>
    <xf numFmtId="0" fontId="7" fillId="0" borderId="15" xfId="3" applyFont="1" applyBorder="1" applyAlignment="1">
      <alignment horizontal="left"/>
    </xf>
    <xf numFmtId="0" fontId="7" fillId="0" borderId="26" xfId="3" applyFont="1" applyBorder="1" applyAlignment="1">
      <alignment horizontal="left"/>
    </xf>
    <xf numFmtId="165" fontId="8" fillId="0" borderId="15" xfId="3" applyNumberFormat="1" applyFont="1" applyBorder="1" applyAlignment="1">
      <alignment horizontal="left"/>
    </xf>
    <xf numFmtId="165" fontId="8" fillId="0" borderId="43" xfId="3" applyNumberFormat="1" applyFont="1" applyBorder="1" applyAlignment="1">
      <alignment horizontal="left"/>
    </xf>
    <xf numFmtId="0" fontId="6" fillId="5" borderId="15" xfId="3" applyFill="1" applyBorder="1" applyAlignment="1">
      <alignment horizontal="center" wrapText="1"/>
    </xf>
    <xf numFmtId="0" fontId="6" fillId="5" borderId="26" xfId="3" applyFill="1" applyBorder="1" applyAlignment="1">
      <alignment horizontal="center" wrapText="1"/>
    </xf>
    <xf numFmtId="0" fontId="6" fillId="5" borderId="43" xfId="3" applyFill="1" applyBorder="1" applyAlignment="1">
      <alignment horizontal="center" wrapText="1"/>
    </xf>
    <xf numFmtId="0" fontId="6" fillId="0" borderId="6" xfId="3" applyBorder="1" applyAlignment="1">
      <alignment horizontal="left"/>
    </xf>
  </cellXfs>
  <cellStyles count="5">
    <cellStyle name="Comma" xfId="1" builtinId="3"/>
    <cellStyle name="Currency" xfId="2" builtinId="4"/>
    <cellStyle name="Currency 2" xfId="4" xr:uid="{423E1197-46E2-4944-A71E-4C12DCBEB4F4}"/>
    <cellStyle name="Normal" xfId="0" builtinId="0"/>
    <cellStyle name="Normal 2" xfId="3" xr:uid="{97B476E3-2D64-4D0D-8E79-EB8EA3081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9"/>
  <sheetViews>
    <sheetView tabSelected="1" zoomScaleNormal="100" zoomScaleSheetLayoutView="85" workbookViewId="0">
      <selection activeCell="D79" sqref="D79"/>
    </sheetView>
  </sheetViews>
  <sheetFormatPr defaultColWidth="8.85546875" defaultRowHeight="12.75" x14ac:dyDescent="0.2"/>
  <cols>
    <col min="1" max="1" width="56.42578125" style="1" customWidth="1"/>
    <col min="2" max="2" width="23.42578125" style="1" customWidth="1"/>
    <col min="3" max="3" width="25" style="1" customWidth="1"/>
    <col min="4" max="4" width="21.5703125" style="1" bestFit="1" customWidth="1"/>
    <col min="5" max="5" width="28.42578125" style="1" customWidth="1"/>
    <col min="6" max="16384" width="8.85546875" style="1"/>
  </cols>
  <sheetData>
    <row r="1" spans="1:5" ht="15.6" customHeight="1" x14ac:dyDescent="0.2">
      <c r="A1" s="2" t="s">
        <v>32</v>
      </c>
      <c r="B1" s="2" t="s">
        <v>35</v>
      </c>
      <c r="C1" s="2"/>
      <c r="D1" s="3" t="s">
        <v>52</v>
      </c>
      <c r="E1" s="3"/>
    </row>
    <row r="2" spans="1:5" ht="15.6" customHeight="1" x14ac:dyDescent="0.2">
      <c r="A2" s="4" t="s">
        <v>33</v>
      </c>
      <c r="B2" s="4" t="s">
        <v>36</v>
      </c>
      <c r="C2" s="225"/>
      <c r="D2" s="225"/>
      <c r="E2" s="225"/>
    </row>
    <row r="3" spans="1:5" ht="15.6" customHeight="1" x14ac:dyDescent="0.2">
      <c r="A3" s="4" t="s">
        <v>34</v>
      </c>
      <c r="B3" s="4" t="s">
        <v>39</v>
      </c>
      <c r="C3" s="4"/>
      <c r="D3" s="4" t="s">
        <v>37</v>
      </c>
      <c r="E3" s="4"/>
    </row>
    <row r="4" spans="1:5" ht="15.6" customHeight="1" x14ac:dyDescent="0.2">
      <c r="A4" s="4" t="s">
        <v>38</v>
      </c>
      <c r="B4" s="4" t="s">
        <v>48</v>
      </c>
      <c r="C4" s="4"/>
      <c r="D4" s="4"/>
      <c r="E4" s="4"/>
    </row>
    <row r="5" spans="1:5" ht="15.6" customHeight="1" x14ac:dyDescent="0.2">
      <c r="A5" s="41" t="s">
        <v>47</v>
      </c>
      <c r="B5" s="41" t="s">
        <v>46</v>
      </c>
      <c r="C5" s="41"/>
      <c r="D5" s="41"/>
      <c r="E5" s="4"/>
    </row>
    <row r="6" spans="1:5" ht="15.6" customHeight="1" x14ac:dyDescent="0.2">
      <c r="A6" s="41" t="s">
        <v>149</v>
      </c>
      <c r="B6" s="41" t="s">
        <v>150</v>
      </c>
      <c r="C6" s="41"/>
      <c r="D6" s="41"/>
      <c r="E6" s="203"/>
    </row>
    <row r="7" spans="1:5" ht="28.15" customHeight="1" x14ac:dyDescent="0.2">
      <c r="A7" s="228" t="s">
        <v>69</v>
      </c>
      <c r="B7" s="228"/>
      <c r="C7" s="228"/>
      <c r="D7" s="228"/>
      <c r="E7" s="228"/>
    </row>
    <row r="8" spans="1:5" ht="9" customHeight="1" thickBot="1" x14ac:dyDescent="0.25">
      <c r="A8" s="229"/>
      <c r="B8" s="229"/>
      <c r="C8" s="229"/>
      <c r="D8" s="229"/>
      <c r="E8" s="229"/>
    </row>
    <row r="9" spans="1:5" x14ac:dyDescent="0.2">
      <c r="A9" s="192"/>
      <c r="B9" s="6" t="s">
        <v>24</v>
      </c>
      <c r="C9" s="6" t="s">
        <v>60</v>
      </c>
      <c r="D9" s="6" t="s">
        <v>142</v>
      </c>
      <c r="E9" s="226"/>
    </row>
    <row r="10" spans="1:5" ht="12.75" customHeight="1" x14ac:dyDescent="0.2">
      <c r="A10" s="14" t="s">
        <v>0</v>
      </c>
      <c r="B10" s="193"/>
      <c r="C10" s="193"/>
      <c r="D10" s="193"/>
      <c r="E10" s="227"/>
    </row>
    <row r="11" spans="1:5" ht="12.75" customHeight="1" thickBot="1" x14ac:dyDescent="0.25">
      <c r="A11" s="7" t="s">
        <v>145</v>
      </c>
      <c r="B11" s="8"/>
      <c r="C11" s="230"/>
      <c r="D11" s="239"/>
      <c r="E11" s="238"/>
    </row>
    <row r="12" spans="1:5" ht="7.15" customHeight="1" thickBot="1" x14ac:dyDescent="0.25">
      <c r="A12" s="9"/>
      <c r="B12" s="9"/>
      <c r="C12" s="9"/>
      <c r="D12" s="9"/>
      <c r="E12" s="9"/>
    </row>
    <row r="13" spans="1:5" ht="25.5" x14ac:dyDescent="0.2">
      <c r="A13" s="10"/>
      <c r="B13" s="11" t="s">
        <v>2</v>
      </c>
      <c r="C13" s="11" t="s">
        <v>3</v>
      </c>
      <c r="D13" s="45" t="s">
        <v>5</v>
      </c>
      <c r="E13" s="198"/>
    </row>
    <row r="14" spans="1:5" x14ac:dyDescent="0.2">
      <c r="A14" s="12" t="s">
        <v>143</v>
      </c>
      <c r="B14" s="13"/>
      <c r="C14" s="204"/>
      <c r="D14" s="195"/>
      <c r="E14" s="199"/>
    </row>
    <row r="15" spans="1:5" x14ac:dyDescent="0.2">
      <c r="A15" s="12" t="s">
        <v>152</v>
      </c>
      <c r="B15" s="194"/>
      <c r="C15" s="205"/>
      <c r="D15" s="13"/>
      <c r="E15" s="199"/>
    </row>
    <row r="16" spans="1:5" x14ac:dyDescent="0.2">
      <c r="A16" s="12" t="s">
        <v>1</v>
      </c>
      <c r="B16" s="13"/>
      <c r="C16" s="13"/>
      <c r="D16" s="196"/>
      <c r="E16" s="199"/>
    </row>
    <row r="17" spans="1:6" ht="25.5" x14ac:dyDescent="0.2">
      <c r="A17" s="14" t="s">
        <v>4</v>
      </c>
      <c r="B17" s="13"/>
      <c r="C17" s="13"/>
      <c r="D17" s="197"/>
      <c r="E17" s="199"/>
    </row>
    <row r="18" spans="1:6" ht="26.25" thickBot="1" x14ac:dyDescent="0.25">
      <c r="A18" s="15" t="s">
        <v>146</v>
      </c>
      <c r="B18" s="230"/>
      <c r="C18" s="231"/>
      <c r="D18" s="46"/>
      <c r="E18" s="200"/>
    </row>
    <row r="19" spans="1:6" ht="7.15" customHeight="1" thickBot="1" x14ac:dyDescent="0.25">
      <c r="A19" s="9"/>
      <c r="B19" s="9"/>
      <c r="C19" s="9"/>
      <c r="D19" s="9"/>
      <c r="E19" s="9"/>
    </row>
    <row r="20" spans="1:6" x14ac:dyDescent="0.2">
      <c r="A20" s="5"/>
      <c r="B20" s="11" t="s">
        <v>10</v>
      </c>
      <c r="C20" s="11" t="s">
        <v>49</v>
      </c>
      <c r="D20" s="235"/>
      <c r="E20" s="237"/>
    </row>
    <row r="21" spans="1:6" ht="15" customHeight="1" thickBot="1" x14ac:dyDescent="0.25">
      <c r="A21" s="26" t="s">
        <v>9</v>
      </c>
      <c r="B21" s="16"/>
      <c r="C21" s="16"/>
      <c r="D21" s="236"/>
      <c r="E21" s="238"/>
    </row>
    <row r="22" spans="1:6" ht="7.15" customHeight="1" thickBot="1" x14ac:dyDescent="0.25">
      <c r="A22" s="43"/>
      <c r="B22" s="43"/>
      <c r="C22" s="43"/>
      <c r="D22" s="43"/>
      <c r="E22" s="43"/>
      <c r="F22" s="39"/>
    </row>
    <row r="23" spans="1:6" x14ac:dyDescent="0.2">
      <c r="A23" s="5"/>
      <c r="B23" s="11" t="s">
        <v>30</v>
      </c>
      <c r="C23" s="11" t="s">
        <v>29</v>
      </c>
      <c r="D23" s="11" t="s">
        <v>28</v>
      </c>
      <c r="E23" s="17" t="s">
        <v>51</v>
      </c>
    </row>
    <row r="24" spans="1:6" x14ac:dyDescent="0.2">
      <c r="A24" s="18" t="s">
        <v>70</v>
      </c>
      <c r="B24" s="71"/>
      <c r="C24" s="72"/>
      <c r="D24" s="19"/>
      <c r="E24" s="69"/>
    </row>
    <row r="25" spans="1:6" x14ac:dyDescent="0.2">
      <c r="A25" s="18" t="s">
        <v>6</v>
      </c>
      <c r="B25" s="19"/>
      <c r="C25" s="19"/>
      <c r="D25" s="19"/>
      <c r="E25" s="69"/>
    </row>
    <row r="26" spans="1:6" x14ac:dyDescent="0.2">
      <c r="A26" s="18" t="s">
        <v>7</v>
      </c>
      <c r="B26" s="13"/>
      <c r="C26" s="13"/>
      <c r="D26" s="13"/>
      <c r="E26" s="69"/>
    </row>
    <row r="27" spans="1:6" x14ac:dyDescent="0.2">
      <c r="A27" s="18" t="s">
        <v>8</v>
      </c>
      <c r="B27" s="68"/>
      <c r="C27" s="70"/>
      <c r="D27" s="13"/>
      <c r="E27" s="69"/>
    </row>
    <row r="28" spans="1:6" x14ac:dyDescent="0.2">
      <c r="A28" s="18" t="s">
        <v>26</v>
      </c>
      <c r="B28" s="71"/>
      <c r="C28" s="72"/>
      <c r="D28" s="13"/>
      <c r="E28" s="69"/>
    </row>
    <row r="29" spans="1:6" x14ac:dyDescent="0.2">
      <c r="A29" s="18" t="s">
        <v>27</v>
      </c>
      <c r="B29" s="71"/>
      <c r="C29" s="72"/>
      <c r="D29" s="13"/>
      <c r="E29" s="69"/>
    </row>
    <row r="30" spans="1:6" x14ac:dyDescent="0.2">
      <c r="A30" s="18" t="s">
        <v>56</v>
      </c>
      <c r="B30" s="62"/>
      <c r="C30" s="63"/>
      <c r="D30" s="64"/>
      <c r="E30" s="61"/>
    </row>
    <row r="31" spans="1:6" x14ac:dyDescent="0.2">
      <c r="A31" s="48" t="s">
        <v>57</v>
      </c>
      <c r="B31" s="65"/>
      <c r="C31" s="66"/>
      <c r="D31" s="66"/>
      <c r="E31" s="67"/>
    </row>
    <row r="32" spans="1:6" x14ac:dyDescent="0.2">
      <c r="A32" s="20" t="s">
        <v>58</v>
      </c>
      <c r="B32" s="13"/>
      <c r="C32" s="13"/>
      <c r="D32" s="13"/>
      <c r="E32" s="21"/>
    </row>
    <row r="33" spans="1:5" x14ac:dyDescent="0.2">
      <c r="A33" s="20" t="s">
        <v>20</v>
      </c>
      <c r="B33" s="35"/>
      <c r="C33" s="35"/>
      <c r="D33" s="35"/>
      <c r="E33" s="47"/>
    </row>
    <row r="34" spans="1:5" ht="12" customHeight="1" x14ac:dyDescent="0.2">
      <c r="A34" s="20" t="s">
        <v>147</v>
      </c>
      <c r="B34" s="35"/>
      <c r="C34" s="35"/>
      <c r="D34" s="35"/>
      <c r="E34" s="47"/>
    </row>
    <row r="35" spans="1:5" x14ac:dyDescent="0.2">
      <c r="A35" s="20" t="s">
        <v>54</v>
      </c>
      <c r="B35" s="35"/>
      <c r="C35" s="35"/>
      <c r="D35" s="35"/>
      <c r="E35" s="47"/>
    </row>
    <row r="36" spans="1:5" x14ac:dyDescent="0.2">
      <c r="A36" s="20" t="s">
        <v>53</v>
      </c>
      <c r="B36" s="13"/>
      <c r="C36" s="13"/>
      <c r="D36" s="13"/>
      <c r="E36" s="47"/>
    </row>
    <row r="37" spans="1:5" x14ac:dyDescent="0.2">
      <c r="A37" s="49" t="s">
        <v>59</v>
      </c>
      <c r="B37" s="232"/>
      <c r="C37" s="233"/>
      <c r="D37" s="233"/>
      <c r="E37" s="234"/>
    </row>
    <row r="38" spans="1:5" x14ac:dyDescent="0.2">
      <c r="A38" s="20" t="s">
        <v>53</v>
      </c>
      <c r="B38" s="35"/>
      <c r="C38" s="35"/>
      <c r="D38" s="35"/>
      <c r="E38" s="47"/>
    </row>
    <row r="39" spans="1:5" x14ac:dyDescent="0.2">
      <c r="A39" s="20" t="s">
        <v>54</v>
      </c>
      <c r="B39" s="35"/>
      <c r="C39" s="35"/>
      <c r="D39" s="35"/>
      <c r="E39" s="47"/>
    </row>
    <row r="40" spans="1:5" ht="13.5" thickBot="1" x14ac:dyDescent="0.25">
      <c r="A40" s="22" t="s">
        <v>55</v>
      </c>
      <c r="B40" s="16"/>
      <c r="C40" s="16"/>
      <c r="D40" s="16"/>
      <c r="E40" s="23"/>
    </row>
    <row r="41" spans="1:5" ht="7.15" customHeight="1" thickBot="1" x14ac:dyDescent="0.25">
      <c r="A41" s="24"/>
      <c r="B41" s="25"/>
      <c r="C41" s="25"/>
      <c r="D41" s="25"/>
      <c r="E41" s="25"/>
    </row>
    <row r="42" spans="1:5" ht="25.5" x14ac:dyDescent="0.2">
      <c r="A42" s="27"/>
      <c r="B42" s="11" t="s">
        <v>41</v>
      </c>
      <c r="C42" s="11" t="s">
        <v>31</v>
      </c>
      <c r="D42" s="11" t="s">
        <v>61</v>
      </c>
      <c r="E42" s="17" t="s">
        <v>68</v>
      </c>
    </row>
    <row r="43" spans="1:5" x14ac:dyDescent="0.2">
      <c r="A43" s="33" t="s">
        <v>63</v>
      </c>
      <c r="B43" s="58"/>
      <c r="C43" s="52"/>
      <c r="D43" s="50"/>
      <c r="E43" s="51"/>
    </row>
    <row r="44" spans="1:5" ht="14.45" customHeight="1" x14ac:dyDescent="0.2">
      <c r="A44" s="54" t="s">
        <v>16</v>
      </c>
      <c r="B44" s="52"/>
      <c r="C44" s="13"/>
      <c r="D44" s="44"/>
      <c r="E44" s="36"/>
    </row>
    <row r="45" spans="1:5" x14ac:dyDescent="0.2">
      <c r="A45" s="55" t="s">
        <v>15</v>
      </c>
      <c r="B45" s="40"/>
      <c r="C45" s="13"/>
      <c r="D45" s="57"/>
      <c r="E45" s="47"/>
    </row>
    <row r="46" spans="1:5" x14ac:dyDescent="0.2">
      <c r="A46" s="55" t="s">
        <v>64</v>
      </c>
      <c r="B46" s="40"/>
      <c r="C46" s="60"/>
      <c r="D46" s="59"/>
      <c r="E46" s="47"/>
    </row>
    <row r="47" spans="1:5" x14ac:dyDescent="0.2">
      <c r="A47" s="33" t="s">
        <v>144</v>
      </c>
      <c r="B47" s="13"/>
      <c r="C47" s="35"/>
      <c r="D47" s="35"/>
      <c r="E47" s="47"/>
    </row>
    <row r="48" spans="1:5" x14ac:dyDescent="0.2">
      <c r="A48" s="33" t="s">
        <v>148</v>
      </c>
      <c r="B48" s="58"/>
      <c r="C48" s="58"/>
      <c r="D48" s="202"/>
      <c r="E48" s="201"/>
    </row>
    <row r="49" spans="1:5" x14ac:dyDescent="0.2">
      <c r="A49" s="33" t="s">
        <v>66</v>
      </c>
      <c r="B49" s="40"/>
      <c r="C49" s="72"/>
      <c r="D49" s="19"/>
      <c r="E49" s="34"/>
    </row>
    <row r="50" spans="1:5" x14ac:dyDescent="0.2">
      <c r="A50" s="33" t="s">
        <v>67</v>
      </c>
      <c r="B50" s="40"/>
      <c r="C50" s="52"/>
      <c r="D50" s="13"/>
      <c r="E50" s="34"/>
    </row>
    <row r="51" spans="1:5" x14ac:dyDescent="0.2">
      <c r="A51" s="56" t="s">
        <v>62</v>
      </c>
      <c r="B51" s="52"/>
      <c r="C51" s="35"/>
      <c r="D51" s="13"/>
      <c r="E51" s="42"/>
    </row>
    <row r="52" spans="1:5" ht="15" customHeight="1" thickBot="1" x14ac:dyDescent="0.25">
      <c r="A52" s="37" t="s">
        <v>50</v>
      </c>
      <c r="B52" s="53"/>
      <c r="C52" s="16"/>
      <c r="D52" s="16"/>
      <c r="E52" s="38"/>
    </row>
    <row r="53" spans="1:5" ht="7.15" customHeight="1" thickBot="1" x14ac:dyDescent="0.25">
      <c r="A53" s="9"/>
      <c r="B53" s="9"/>
      <c r="C53" s="9"/>
      <c r="D53" s="9"/>
      <c r="E53" s="9"/>
    </row>
    <row r="54" spans="1:5" ht="25.5" x14ac:dyDescent="0.2">
      <c r="A54" s="27"/>
      <c r="B54" s="11" t="s">
        <v>12</v>
      </c>
      <c r="C54" s="11" t="s">
        <v>151</v>
      </c>
      <c r="D54" s="11" t="s">
        <v>14</v>
      </c>
      <c r="E54" s="226"/>
    </row>
    <row r="55" spans="1:5" x14ac:dyDescent="0.2">
      <c r="A55" s="18" t="s">
        <v>13</v>
      </c>
      <c r="B55" s="13"/>
      <c r="C55" s="13"/>
      <c r="D55" s="13"/>
      <c r="E55" s="227"/>
    </row>
    <row r="56" spans="1:5" x14ac:dyDescent="0.2">
      <c r="A56" s="20" t="s">
        <v>45</v>
      </c>
      <c r="B56" s="13"/>
      <c r="C56" s="13"/>
      <c r="D56" s="13"/>
      <c r="E56" s="227"/>
    </row>
    <row r="57" spans="1:5" x14ac:dyDescent="0.2">
      <c r="A57" s="28" t="s">
        <v>153</v>
      </c>
      <c r="B57" s="13"/>
      <c r="C57" s="13"/>
      <c r="D57" s="13"/>
      <c r="E57" s="227"/>
    </row>
    <row r="58" spans="1:5" ht="8.4499999999999993" customHeight="1" x14ac:dyDescent="0.2">
      <c r="A58" s="28"/>
      <c r="B58" s="13"/>
      <c r="C58" s="13"/>
      <c r="D58" s="13"/>
      <c r="E58" s="227"/>
    </row>
    <row r="59" spans="1:5" ht="25.5" x14ac:dyDescent="0.2">
      <c r="A59" s="29" t="s">
        <v>22</v>
      </c>
      <c r="B59" s="13"/>
      <c r="C59" s="13"/>
      <c r="D59" s="13"/>
      <c r="E59" s="227"/>
    </row>
    <row r="60" spans="1:5" x14ac:dyDescent="0.2">
      <c r="A60" s="20" t="s">
        <v>23</v>
      </c>
      <c r="B60" s="13"/>
      <c r="C60" s="13"/>
      <c r="D60" s="13"/>
      <c r="E60" s="227"/>
    </row>
    <row r="61" spans="1:5" x14ac:dyDescent="0.2">
      <c r="A61" s="28" t="s">
        <v>153</v>
      </c>
      <c r="B61" s="13"/>
      <c r="C61" s="13"/>
      <c r="D61" s="13"/>
      <c r="E61" s="227"/>
    </row>
    <row r="62" spans="1:5" ht="7.9" customHeight="1" x14ac:dyDescent="0.2">
      <c r="A62" s="28"/>
      <c r="B62" s="13"/>
      <c r="C62" s="13"/>
      <c r="D62" s="13"/>
      <c r="E62" s="227"/>
    </row>
    <row r="63" spans="1:5" x14ac:dyDescent="0.2">
      <c r="A63" s="18" t="s">
        <v>11</v>
      </c>
      <c r="B63" s="13"/>
      <c r="C63" s="13"/>
      <c r="D63" s="13"/>
      <c r="E63" s="227"/>
    </row>
    <row r="64" spans="1:5" x14ac:dyDescent="0.2">
      <c r="A64" s="20" t="s">
        <v>25</v>
      </c>
      <c r="B64" s="13"/>
      <c r="C64" s="13"/>
      <c r="D64" s="13"/>
      <c r="E64" s="227"/>
    </row>
    <row r="65" spans="1:5" ht="13.5" thickBot="1" x14ac:dyDescent="0.25">
      <c r="A65" s="30" t="s">
        <v>153</v>
      </c>
      <c r="B65" s="31"/>
      <c r="C65" s="31"/>
      <c r="D65" s="31"/>
      <c r="E65" s="32"/>
    </row>
    <row r="66" spans="1:5" ht="7.15" customHeight="1" thickBot="1" x14ac:dyDescent="0.25">
      <c r="A66" s="9"/>
      <c r="B66" s="9"/>
      <c r="C66" s="9"/>
      <c r="D66" s="9"/>
      <c r="E66" s="9"/>
    </row>
    <row r="67" spans="1:5" ht="27.75" customHeight="1" x14ac:dyDescent="0.2">
      <c r="A67" s="27"/>
      <c r="B67" s="11" t="s">
        <v>43</v>
      </c>
      <c r="C67" s="11" t="s">
        <v>42</v>
      </c>
      <c r="D67" s="45" t="s">
        <v>19</v>
      </c>
      <c r="E67" s="17" t="s">
        <v>158</v>
      </c>
    </row>
    <row r="68" spans="1:5" ht="14.45" customHeight="1" x14ac:dyDescent="0.2">
      <c r="A68" s="73" t="s">
        <v>65</v>
      </c>
      <c r="B68" s="13"/>
      <c r="C68" s="207"/>
      <c r="D68" s="208"/>
      <c r="E68" s="212"/>
    </row>
    <row r="69" spans="1:5" ht="14.45" customHeight="1" x14ac:dyDescent="0.2">
      <c r="A69" s="18" t="s">
        <v>17</v>
      </c>
      <c r="B69" s="13"/>
      <c r="C69" s="13"/>
      <c r="D69" s="13"/>
      <c r="E69" s="223"/>
    </row>
    <row r="70" spans="1:5" ht="14.45" customHeight="1" x14ac:dyDescent="0.2">
      <c r="A70" s="20" t="s">
        <v>18</v>
      </c>
      <c r="B70" s="209"/>
      <c r="C70" s="13"/>
      <c r="D70" s="13"/>
      <c r="E70" s="223"/>
    </row>
    <row r="71" spans="1:5" ht="14.45" customHeight="1" x14ac:dyDescent="0.2">
      <c r="A71" s="20" t="s">
        <v>18</v>
      </c>
      <c r="B71" s="210"/>
      <c r="C71" s="13"/>
      <c r="D71" s="13"/>
      <c r="E71" s="223"/>
    </row>
    <row r="72" spans="1:5" ht="14.45" customHeight="1" x14ac:dyDescent="0.2">
      <c r="A72" s="20" t="s">
        <v>18</v>
      </c>
      <c r="B72" s="210"/>
      <c r="C72" s="13"/>
      <c r="D72" s="13"/>
      <c r="E72" s="224"/>
    </row>
    <row r="73" spans="1:5" ht="14.45" customHeight="1" x14ac:dyDescent="0.2">
      <c r="A73" s="18" t="s">
        <v>155</v>
      </c>
      <c r="B73" s="213"/>
      <c r="C73" s="211"/>
      <c r="D73" s="218"/>
      <c r="E73" s="47"/>
    </row>
    <row r="74" spans="1:5" ht="14.45" customHeight="1" x14ac:dyDescent="0.2">
      <c r="A74" s="18" t="s">
        <v>156</v>
      </c>
      <c r="B74" s="213"/>
      <c r="C74" s="214"/>
      <c r="D74" s="219"/>
      <c r="E74" s="47"/>
    </row>
    <row r="75" spans="1:5" ht="14.45" customHeight="1" x14ac:dyDescent="0.2">
      <c r="A75" s="18" t="s">
        <v>157</v>
      </c>
      <c r="B75" s="213"/>
      <c r="C75" s="214"/>
      <c r="D75" s="219"/>
      <c r="E75" s="47"/>
    </row>
    <row r="76" spans="1:5" ht="26.25" thickBot="1" x14ac:dyDescent="0.25">
      <c r="A76" s="26" t="s">
        <v>159</v>
      </c>
      <c r="B76" s="222"/>
      <c r="C76" s="221"/>
      <c r="D76" s="220"/>
      <c r="E76" s="217"/>
    </row>
    <row r="77" spans="1:5" ht="7.15" customHeight="1" thickBot="1" x14ac:dyDescent="0.25">
      <c r="A77" s="9"/>
      <c r="B77" s="9"/>
      <c r="C77" s="9"/>
      <c r="D77" s="9"/>
      <c r="E77" s="9"/>
    </row>
    <row r="78" spans="1:5" ht="25.5" x14ac:dyDescent="0.2">
      <c r="A78" s="10"/>
      <c r="B78" s="11" t="s">
        <v>44</v>
      </c>
      <c r="C78" s="11" t="s">
        <v>40</v>
      </c>
      <c r="D78" s="11" t="s">
        <v>21</v>
      </c>
      <c r="E78" s="215"/>
    </row>
    <row r="79" spans="1:5" ht="26.25" thickBot="1" x14ac:dyDescent="0.25">
      <c r="A79" s="26" t="s">
        <v>154</v>
      </c>
      <c r="B79" s="16"/>
      <c r="C79" s="16"/>
      <c r="D79" s="206"/>
      <c r="E79" s="216"/>
    </row>
  </sheetData>
  <mergeCells count="9">
    <mergeCell ref="C2:E2"/>
    <mergeCell ref="E54:E64"/>
    <mergeCell ref="A7:E8"/>
    <mergeCell ref="B18:C18"/>
    <mergeCell ref="B37:E37"/>
    <mergeCell ref="D20:D21"/>
    <mergeCell ref="E20:E21"/>
    <mergeCell ref="C11:D11"/>
    <mergeCell ref="E9:E11"/>
  </mergeCells>
  <printOptions horizontalCentered="1"/>
  <pageMargins left="0.45" right="0.45" top="0.6" bottom="0.5" header="0.3" footer="0.3"/>
  <pageSetup scale="83" fitToHeight="2" orientation="landscape" r:id="rId1"/>
  <headerFooter>
    <oddHeader>&amp;C&amp;22LAP Project Final Estimate Closeout Checklist</oddHeader>
    <oddFooter>&amp;C&amp;P of &amp;N</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E876-F0FE-4605-93D2-072CCED389E3}">
  <sheetPr>
    <pageSetUpPr fitToPage="1"/>
  </sheetPr>
  <dimension ref="A1:M97"/>
  <sheetViews>
    <sheetView zoomScale="85" zoomScaleNormal="85" workbookViewId="0">
      <selection activeCell="E12" sqref="E12"/>
    </sheetView>
  </sheetViews>
  <sheetFormatPr defaultRowHeight="12.75" x14ac:dyDescent="0.2"/>
  <cols>
    <col min="1" max="1" width="5.7109375" style="76" bestFit="1" customWidth="1"/>
    <col min="2" max="2" width="31.42578125" style="76" bestFit="1" customWidth="1"/>
    <col min="3" max="3" width="15.7109375" style="76" bestFit="1" customWidth="1"/>
    <col min="4" max="4" width="13.85546875" style="76" bestFit="1" customWidth="1"/>
    <col min="5" max="5" width="15.42578125" style="76" bestFit="1" customWidth="1"/>
    <col min="6" max="6" width="15.28515625" style="189" bestFit="1" customWidth="1"/>
    <col min="7" max="7" width="8.7109375" style="189" bestFit="1" customWidth="1"/>
    <col min="8" max="8" width="12.7109375" style="190" bestFit="1" customWidth="1"/>
    <col min="9" max="9" width="14" style="76" bestFit="1" customWidth="1"/>
    <col min="10" max="10" width="9.85546875" style="76" bestFit="1" customWidth="1"/>
    <col min="11" max="11" width="8.140625" style="76" bestFit="1" customWidth="1"/>
    <col min="12" max="12" width="11.7109375" style="76" bestFit="1" customWidth="1"/>
    <col min="13" max="13" width="16.140625" style="76" customWidth="1"/>
    <col min="14" max="256" width="9" style="76"/>
    <col min="257" max="257" width="5" style="76" customWidth="1"/>
    <col min="258" max="258" width="20.42578125" style="76" customWidth="1"/>
    <col min="259" max="259" width="6.28515625" style="76" customWidth="1"/>
    <col min="260" max="260" width="8.85546875" style="76" customWidth="1"/>
    <col min="261" max="261" width="13" style="76" customWidth="1"/>
    <col min="262" max="262" width="17" style="76" customWidth="1"/>
    <col min="263" max="263" width="12.7109375" style="76" customWidth="1"/>
    <col min="264" max="264" width="15.7109375" style="76" customWidth="1"/>
    <col min="265" max="267" width="9" style="76"/>
    <col min="268" max="268" width="6.28515625" style="76" customWidth="1"/>
    <col min="269" max="269" width="16.140625" style="76" customWidth="1"/>
    <col min="270" max="512" width="9" style="76"/>
    <col min="513" max="513" width="5" style="76" customWidth="1"/>
    <col min="514" max="514" width="20.42578125" style="76" customWidth="1"/>
    <col min="515" max="515" width="6.28515625" style="76" customWidth="1"/>
    <col min="516" max="516" width="8.85546875" style="76" customWidth="1"/>
    <col min="517" max="517" width="13" style="76" customWidth="1"/>
    <col min="518" max="518" width="17" style="76" customWidth="1"/>
    <col min="519" max="519" width="12.7109375" style="76" customWidth="1"/>
    <col min="520" max="520" width="15.7109375" style="76" customWidth="1"/>
    <col min="521" max="523" width="9" style="76"/>
    <col min="524" max="524" width="6.28515625" style="76" customWidth="1"/>
    <col min="525" max="525" width="16.140625" style="76" customWidth="1"/>
    <col min="526" max="768" width="9" style="76"/>
    <col min="769" max="769" width="5" style="76" customWidth="1"/>
    <col min="770" max="770" width="20.42578125" style="76" customWidth="1"/>
    <col min="771" max="771" width="6.28515625" style="76" customWidth="1"/>
    <col min="772" max="772" width="8.85546875" style="76" customWidth="1"/>
    <col min="773" max="773" width="13" style="76" customWidth="1"/>
    <col min="774" max="774" width="17" style="76" customWidth="1"/>
    <col min="775" max="775" width="12.7109375" style="76" customWidth="1"/>
    <col min="776" max="776" width="15.7109375" style="76" customWidth="1"/>
    <col min="777" max="779" width="9" style="76"/>
    <col min="780" max="780" width="6.28515625" style="76" customWidth="1"/>
    <col min="781" max="781" width="16.140625" style="76" customWidth="1"/>
    <col min="782" max="1024" width="9" style="76"/>
    <col min="1025" max="1025" width="5" style="76" customWidth="1"/>
    <col min="1026" max="1026" width="20.42578125" style="76" customWidth="1"/>
    <col min="1027" max="1027" width="6.28515625" style="76" customWidth="1"/>
    <col min="1028" max="1028" width="8.85546875" style="76" customWidth="1"/>
    <col min="1029" max="1029" width="13" style="76" customWidth="1"/>
    <col min="1030" max="1030" width="17" style="76" customWidth="1"/>
    <col min="1031" max="1031" width="12.7109375" style="76" customWidth="1"/>
    <col min="1032" max="1032" width="15.7109375" style="76" customWidth="1"/>
    <col min="1033" max="1035" width="9" style="76"/>
    <col min="1036" max="1036" width="6.28515625" style="76" customWidth="1"/>
    <col min="1037" max="1037" width="16.140625" style="76" customWidth="1"/>
    <col min="1038" max="1280" width="9" style="76"/>
    <col min="1281" max="1281" width="5" style="76" customWidth="1"/>
    <col min="1282" max="1282" width="20.42578125" style="76" customWidth="1"/>
    <col min="1283" max="1283" width="6.28515625" style="76" customWidth="1"/>
    <col min="1284" max="1284" width="8.85546875" style="76" customWidth="1"/>
    <col min="1285" max="1285" width="13" style="76" customWidth="1"/>
    <col min="1286" max="1286" width="17" style="76" customWidth="1"/>
    <col min="1287" max="1287" width="12.7109375" style="76" customWidth="1"/>
    <col min="1288" max="1288" width="15.7109375" style="76" customWidth="1"/>
    <col min="1289" max="1291" width="9" style="76"/>
    <col min="1292" max="1292" width="6.28515625" style="76" customWidth="1"/>
    <col min="1293" max="1293" width="16.140625" style="76" customWidth="1"/>
    <col min="1294" max="1536" width="9" style="76"/>
    <col min="1537" max="1537" width="5" style="76" customWidth="1"/>
    <col min="1538" max="1538" width="20.42578125" style="76" customWidth="1"/>
    <col min="1539" max="1539" width="6.28515625" style="76" customWidth="1"/>
    <col min="1540" max="1540" width="8.85546875" style="76" customWidth="1"/>
    <col min="1541" max="1541" width="13" style="76" customWidth="1"/>
    <col min="1542" max="1542" width="17" style="76" customWidth="1"/>
    <col min="1543" max="1543" width="12.7109375" style="76" customWidth="1"/>
    <col min="1544" max="1544" width="15.7109375" style="76" customWidth="1"/>
    <col min="1545" max="1547" width="9" style="76"/>
    <col min="1548" max="1548" width="6.28515625" style="76" customWidth="1"/>
    <col min="1549" max="1549" width="16.140625" style="76" customWidth="1"/>
    <col min="1550" max="1792" width="9" style="76"/>
    <col min="1793" max="1793" width="5" style="76" customWidth="1"/>
    <col min="1794" max="1794" width="20.42578125" style="76" customWidth="1"/>
    <col min="1795" max="1795" width="6.28515625" style="76" customWidth="1"/>
    <col min="1796" max="1796" width="8.85546875" style="76" customWidth="1"/>
    <col min="1797" max="1797" width="13" style="76" customWidth="1"/>
    <col min="1798" max="1798" width="17" style="76" customWidth="1"/>
    <col min="1799" max="1799" width="12.7109375" style="76" customWidth="1"/>
    <col min="1800" max="1800" width="15.7109375" style="76" customWidth="1"/>
    <col min="1801" max="1803" width="9" style="76"/>
    <col min="1804" max="1804" width="6.28515625" style="76" customWidth="1"/>
    <col min="1805" max="1805" width="16.140625" style="76" customWidth="1"/>
    <col min="1806" max="2048" width="9" style="76"/>
    <col min="2049" max="2049" width="5" style="76" customWidth="1"/>
    <col min="2050" max="2050" width="20.42578125" style="76" customWidth="1"/>
    <col min="2051" max="2051" width="6.28515625" style="76" customWidth="1"/>
    <col min="2052" max="2052" width="8.85546875" style="76" customWidth="1"/>
    <col min="2053" max="2053" width="13" style="76" customWidth="1"/>
    <col min="2054" max="2054" width="17" style="76" customWidth="1"/>
    <col min="2055" max="2055" width="12.7109375" style="76" customWidth="1"/>
    <col min="2056" max="2056" width="15.7109375" style="76" customWidth="1"/>
    <col min="2057" max="2059" width="9" style="76"/>
    <col min="2060" max="2060" width="6.28515625" style="76" customWidth="1"/>
    <col min="2061" max="2061" width="16.140625" style="76" customWidth="1"/>
    <col min="2062" max="2304" width="9" style="76"/>
    <col min="2305" max="2305" width="5" style="76" customWidth="1"/>
    <col min="2306" max="2306" width="20.42578125" style="76" customWidth="1"/>
    <col min="2307" max="2307" width="6.28515625" style="76" customWidth="1"/>
    <col min="2308" max="2308" width="8.85546875" style="76" customWidth="1"/>
    <col min="2309" max="2309" width="13" style="76" customWidth="1"/>
    <col min="2310" max="2310" width="17" style="76" customWidth="1"/>
    <col min="2311" max="2311" width="12.7109375" style="76" customWidth="1"/>
    <col min="2312" max="2312" width="15.7109375" style="76" customWidth="1"/>
    <col min="2313" max="2315" width="9" style="76"/>
    <col min="2316" max="2316" width="6.28515625" style="76" customWidth="1"/>
    <col min="2317" max="2317" width="16.140625" style="76" customWidth="1"/>
    <col min="2318" max="2560" width="9" style="76"/>
    <col min="2561" max="2561" width="5" style="76" customWidth="1"/>
    <col min="2562" max="2562" width="20.42578125" style="76" customWidth="1"/>
    <col min="2563" max="2563" width="6.28515625" style="76" customWidth="1"/>
    <col min="2564" max="2564" width="8.85546875" style="76" customWidth="1"/>
    <col min="2565" max="2565" width="13" style="76" customWidth="1"/>
    <col min="2566" max="2566" width="17" style="76" customWidth="1"/>
    <col min="2567" max="2567" width="12.7109375" style="76" customWidth="1"/>
    <col min="2568" max="2568" width="15.7109375" style="76" customWidth="1"/>
    <col min="2569" max="2571" width="9" style="76"/>
    <col min="2572" max="2572" width="6.28515625" style="76" customWidth="1"/>
    <col min="2573" max="2573" width="16.140625" style="76" customWidth="1"/>
    <col min="2574" max="2816" width="9" style="76"/>
    <col min="2817" max="2817" width="5" style="76" customWidth="1"/>
    <col min="2818" max="2818" width="20.42578125" style="76" customWidth="1"/>
    <col min="2819" max="2819" width="6.28515625" style="76" customWidth="1"/>
    <col min="2820" max="2820" width="8.85546875" style="76" customWidth="1"/>
    <col min="2821" max="2821" width="13" style="76" customWidth="1"/>
    <col min="2822" max="2822" width="17" style="76" customWidth="1"/>
    <col min="2823" max="2823" width="12.7109375" style="76" customWidth="1"/>
    <col min="2824" max="2824" width="15.7109375" style="76" customWidth="1"/>
    <col min="2825" max="2827" width="9" style="76"/>
    <col min="2828" max="2828" width="6.28515625" style="76" customWidth="1"/>
    <col min="2829" max="2829" width="16.140625" style="76" customWidth="1"/>
    <col min="2830" max="3072" width="9" style="76"/>
    <col min="3073" max="3073" width="5" style="76" customWidth="1"/>
    <col min="3074" max="3074" width="20.42578125" style="76" customWidth="1"/>
    <col min="3075" max="3075" width="6.28515625" style="76" customWidth="1"/>
    <col min="3076" max="3076" width="8.85546875" style="76" customWidth="1"/>
    <col min="3077" max="3077" width="13" style="76" customWidth="1"/>
    <col min="3078" max="3078" width="17" style="76" customWidth="1"/>
    <col min="3079" max="3079" width="12.7109375" style="76" customWidth="1"/>
    <col min="3080" max="3080" width="15.7109375" style="76" customWidth="1"/>
    <col min="3081" max="3083" width="9" style="76"/>
    <col min="3084" max="3084" width="6.28515625" style="76" customWidth="1"/>
    <col min="3085" max="3085" width="16.140625" style="76" customWidth="1"/>
    <col min="3086" max="3328" width="9" style="76"/>
    <col min="3329" max="3329" width="5" style="76" customWidth="1"/>
    <col min="3330" max="3330" width="20.42578125" style="76" customWidth="1"/>
    <col min="3331" max="3331" width="6.28515625" style="76" customWidth="1"/>
    <col min="3332" max="3332" width="8.85546875" style="76" customWidth="1"/>
    <col min="3333" max="3333" width="13" style="76" customWidth="1"/>
    <col min="3334" max="3334" width="17" style="76" customWidth="1"/>
    <col min="3335" max="3335" width="12.7109375" style="76" customWidth="1"/>
    <col min="3336" max="3336" width="15.7109375" style="76" customWidth="1"/>
    <col min="3337" max="3339" width="9" style="76"/>
    <col min="3340" max="3340" width="6.28515625" style="76" customWidth="1"/>
    <col min="3341" max="3341" width="16.140625" style="76" customWidth="1"/>
    <col min="3342" max="3584" width="9" style="76"/>
    <col min="3585" max="3585" width="5" style="76" customWidth="1"/>
    <col min="3586" max="3586" width="20.42578125" style="76" customWidth="1"/>
    <col min="3587" max="3587" width="6.28515625" style="76" customWidth="1"/>
    <col min="3588" max="3588" width="8.85546875" style="76" customWidth="1"/>
    <col min="3589" max="3589" width="13" style="76" customWidth="1"/>
    <col min="3590" max="3590" width="17" style="76" customWidth="1"/>
    <col min="3591" max="3591" width="12.7109375" style="76" customWidth="1"/>
    <col min="3592" max="3592" width="15.7109375" style="76" customWidth="1"/>
    <col min="3593" max="3595" width="9" style="76"/>
    <col min="3596" max="3596" width="6.28515625" style="76" customWidth="1"/>
    <col min="3597" max="3597" width="16.140625" style="76" customWidth="1"/>
    <col min="3598" max="3840" width="9" style="76"/>
    <col min="3841" max="3841" width="5" style="76" customWidth="1"/>
    <col min="3842" max="3842" width="20.42578125" style="76" customWidth="1"/>
    <col min="3843" max="3843" width="6.28515625" style="76" customWidth="1"/>
    <col min="3844" max="3844" width="8.85546875" style="76" customWidth="1"/>
    <col min="3845" max="3845" width="13" style="76" customWidth="1"/>
    <col min="3846" max="3846" width="17" style="76" customWidth="1"/>
    <col min="3847" max="3847" width="12.7109375" style="76" customWidth="1"/>
    <col min="3848" max="3848" width="15.7109375" style="76" customWidth="1"/>
    <col min="3849" max="3851" width="9" style="76"/>
    <col min="3852" max="3852" width="6.28515625" style="76" customWidth="1"/>
    <col min="3853" max="3853" width="16.140625" style="76" customWidth="1"/>
    <col min="3854" max="4096" width="9" style="76"/>
    <col min="4097" max="4097" width="5" style="76" customWidth="1"/>
    <col min="4098" max="4098" width="20.42578125" style="76" customWidth="1"/>
    <col min="4099" max="4099" width="6.28515625" style="76" customWidth="1"/>
    <col min="4100" max="4100" width="8.85546875" style="76" customWidth="1"/>
    <col min="4101" max="4101" width="13" style="76" customWidth="1"/>
    <col min="4102" max="4102" width="17" style="76" customWidth="1"/>
    <col min="4103" max="4103" width="12.7109375" style="76" customWidth="1"/>
    <col min="4104" max="4104" width="15.7109375" style="76" customWidth="1"/>
    <col min="4105" max="4107" width="9" style="76"/>
    <col min="4108" max="4108" width="6.28515625" style="76" customWidth="1"/>
    <col min="4109" max="4109" width="16.140625" style="76" customWidth="1"/>
    <col min="4110" max="4352" width="9" style="76"/>
    <col min="4353" max="4353" width="5" style="76" customWidth="1"/>
    <col min="4354" max="4354" width="20.42578125" style="76" customWidth="1"/>
    <col min="4355" max="4355" width="6.28515625" style="76" customWidth="1"/>
    <col min="4356" max="4356" width="8.85546875" style="76" customWidth="1"/>
    <col min="4357" max="4357" width="13" style="76" customWidth="1"/>
    <col min="4358" max="4358" width="17" style="76" customWidth="1"/>
    <col min="4359" max="4359" width="12.7109375" style="76" customWidth="1"/>
    <col min="4360" max="4360" width="15.7109375" style="76" customWidth="1"/>
    <col min="4361" max="4363" width="9" style="76"/>
    <col min="4364" max="4364" width="6.28515625" style="76" customWidth="1"/>
    <col min="4365" max="4365" width="16.140625" style="76" customWidth="1"/>
    <col min="4366" max="4608" width="9" style="76"/>
    <col min="4609" max="4609" width="5" style="76" customWidth="1"/>
    <col min="4610" max="4610" width="20.42578125" style="76" customWidth="1"/>
    <col min="4611" max="4611" width="6.28515625" style="76" customWidth="1"/>
    <col min="4612" max="4612" width="8.85546875" style="76" customWidth="1"/>
    <col min="4613" max="4613" width="13" style="76" customWidth="1"/>
    <col min="4614" max="4614" width="17" style="76" customWidth="1"/>
    <col min="4615" max="4615" width="12.7109375" style="76" customWidth="1"/>
    <col min="4616" max="4616" width="15.7109375" style="76" customWidth="1"/>
    <col min="4617" max="4619" width="9" style="76"/>
    <col min="4620" max="4620" width="6.28515625" style="76" customWidth="1"/>
    <col min="4621" max="4621" width="16.140625" style="76" customWidth="1"/>
    <col min="4622" max="4864" width="9" style="76"/>
    <col min="4865" max="4865" width="5" style="76" customWidth="1"/>
    <col min="4866" max="4866" width="20.42578125" style="76" customWidth="1"/>
    <col min="4867" max="4867" width="6.28515625" style="76" customWidth="1"/>
    <col min="4868" max="4868" width="8.85546875" style="76" customWidth="1"/>
    <col min="4869" max="4869" width="13" style="76" customWidth="1"/>
    <col min="4870" max="4870" width="17" style="76" customWidth="1"/>
    <col min="4871" max="4871" width="12.7109375" style="76" customWidth="1"/>
    <col min="4872" max="4872" width="15.7109375" style="76" customWidth="1"/>
    <col min="4873" max="4875" width="9" style="76"/>
    <col min="4876" max="4876" width="6.28515625" style="76" customWidth="1"/>
    <col min="4877" max="4877" width="16.140625" style="76" customWidth="1"/>
    <col min="4878" max="5120" width="9" style="76"/>
    <col min="5121" max="5121" width="5" style="76" customWidth="1"/>
    <col min="5122" max="5122" width="20.42578125" style="76" customWidth="1"/>
    <col min="5123" max="5123" width="6.28515625" style="76" customWidth="1"/>
    <col min="5124" max="5124" width="8.85546875" style="76" customWidth="1"/>
    <col min="5125" max="5125" width="13" style="76" customWidth="1"/>
    <col min="5126" max="5126" width="17" style="76" customWidth="1"/>
    <col min="5127" max="5127" width="12.7109375" style="76" customWidth="1"/>
    <col min="5128" max="5128" width="15.7109375" style="76" customWidth="1"/>
    <col min="5129" max="5131" width="9" style="76"/>
    <col min="5132" max="5132" width="6.28515625" style="76" customWidth="1"/>
    <col min="5133" max="5133" width="16.140625" style="76" customWidth="1"/>
    <col min="5134" max="5376" width="9" style="76"/>
    <col min="5377" max="5377" width="5" style="76" customWidth="1"/>
    <col min="5378" max="5378" width="20.42578125" style="76" customWidth="1"/>
    <col min="5379" max="5379" width="6.28515625" style="76" customWidth="1"/>
    <col min="5380" max="5380" width="8.85546875" style="76" customWidth="1"/>
    <col min="5381" max="5381" width="13" style="76" customWidth="1"/>
    <col min="5382" max="5382" width="17" style="76" customWidth="1"/>
    <col min="5383" max="5383" width="12.7109375" style="76" customWidth="1"/>
    <col min="5384" max="5384" width="15.7109375" style="76" customWidth="1"/>
    <col min="5385" max="5387" width="9" style="76"/>
    <col min="5388" max="5388" width="6.28515625" style="76" customWidth="1"/>
    <col min="5389" max="5389" width="16.140625" style="76" customWidth="1"/>
    <col min="5390" max="5632" width="9" style="76"/>
    <col min="5633" max="5633" width="5" style="76" customWidth="1"/>
    <col min="5634" max="5634" width="20.42578125" style="76" customWidth="1"/>
    <col min="5635" max="5635" width="6.28515625" style="76" customWidth="1"/>
    <col min="5636" max="5636" width="8.85546875" style="76" customWidth="1"/>
    <col min="5637" max="5637" width="13" style="76" customWidth="1"/>
    <col min="5638" max="5638" width="17" style="76" customWidth="1"/>
    <col min="5639" max="5639" width="12.7109375" style="76" customWidth="1"/>
    <col min="5640" max="5640" width="15.7109375" style="76" customWidth="1"/>
    <col min="5641" max="5643" width="9" style="76"/>
    <col min="5644" max="5644" width="6.28515625" style="76" customWidth="1"/>
    <col min="5645" max="5645" width="16.140625" style="76" customWidth="1"/>
    <col min="5646" max="5888" width="9" style="76"/>
    <col min="5889" max="5889" width="5" style="76" customWidth="1"/>
    <col min="5890" max="5890" width="20.42578125" style="76" customWidth="1"/>
    <col min="5891" max="5891" width="6.28515625" style="76" customWidth="1"/>
    <col min="5892" max="5892" width="8.85546875" style="76" customWidth="1"/>
    <col min="5893" max="5893" width="13" style="76" customWidth="1"/>
    <col min="5894" max="5894" width="17" style="76" customWidth="1"/>
    <col min="5895" max="5895" width="12.7109375" style="76" customWidth="1"/>
    <col min="5896" max="5896" width="15.7109375" style="76" customWidth="1"/>
    <col min="5897" max="5899" width="9" style="76"/>
    <col min="5900" max="5900" width="6.28515625" style="76" customWidth="1"/>
    <col min="5901" max="5901" width="16.140625" style="76" customWidth="1"/>
    <col min="5902" max="6144" width="9" style="76"/>
    <col min="6145" max="6145" width="5" style="76" customWidth="1"/>
    <col min="6146" max="6146" width="20.42578125" style="76" customWidth="1"/>
    <col min="6147" max="6147" width="6.28515625" style="76" customWidth="1"/>
    <col min="6148" max="6148" width="8.85546875" style="76" customWidth="1"/>
    <col min="6149" max="6149" width="13" style="76" customWidth="1"/>
    <col min="6150" max="6150" width="17" style="76" customWidth="1"/>
    <col min="6151" max="6151" width="12.7109375" style="76" customWidth="1"/>
    <col min="6152" max="6152" width="15.7109375" style="76" customWidth="1"/>
    <col min="6153" max="6155" width="9" style="76"/>
    <col min="6156" max="6156" width="6.28515625" style="76" customWidth="1"/>
    <col min="6157" max="6157" width="16.140625" style="76" customWidth="1"/>
    <col min="6158" max="6400" width="9" style="76"/>
    <col min="6401" max="6401" width="5" style="76" customWidth="1"/>
    <col min="6402" max="6402" width="20.42578125" style="76" customWidth="1"/>
    <col min="6403" max="6403" width="6.28515625" style="76" customWidth="1"/>
    <col min="6404" max="6404" width="8.85546875" style="76" customWidth="1"/>
    <col min="6405" max="6405" width="13" style="76" customWidth="1"/>
    <col min="6406" max="6406" width="17" style="76" customWidth="1"/>
    <col min="6407" max="6407" width="12.7109375" style="76" customWidth="1"/>
    <col min="6408" max="6408" width="15.7109375" style="76" customWidth="1"/>
    <col min="6409" max="6411" width="9" style="76"/>
    <col min="6412" max="6412" width="6.28515625" style="76" customWidth="1"/>
    <col min="6413" max="6413" width="16.140625" style="76" customWidth="1"/>
    <col min="6414" max="6656" width="9" style="76"/>
    <col min="6657" max="6657" width="5" style="76" customWidth="1"/>
    <col min="6658" max="6658" width="20.42578125" style="76" customWidth="1"/>
    <col min="6659" max="6659" width="6.28515625" style="76" customWidth="1"/>
    <col min="6660" max="6660" width="8.85546875" style="76" customWidth="1"/>
    <col min="6661" max="6661" width="13" style="76" customWidth="1"/>
    <col min="6662" max="6662" width="17" style="76" customWidth="1"/>
    <col min="6663" max="6663" width="12.7109375" style="76" customWidth="1"/>
    <col min="6664" max="6664" width="15.7109375" style="76" customWidth="1"/>
    <col min="6665" max="6667" width="9" style="76"/>
    <col min="6668" max="6668" width="6.28515625" style="76" customWidth="1"/>
    <col min="6669" max="6669" width="16.140625" style="76" customWidth="1"/>
    <col min="6670" max="6912" width="9" style="76"/>
    <col min="6913" max="6913" width="5" style="76" customWidth="1"/>
    <col min="6914" max="6914" width="20.42578125" style="76" customWidth="1"/>
    <col min="6915" max="6915" width="6.28515625" style="76" customWidth="1"/>
    <col min="6916" max="6916" width="8.85546875" style="76" customWidth="1"/>
    <col min="6917" max="6917" width="13" style="76" customWidth="1"/>
    <col min="6918" max="6918" width="17" style="76" customWidth="1"/>
    <col min="6919" max="6919" width="12.7109375" style="76" customWidth="1"/>
    <col min="6920" max="6920" width="15.7109375" style="76" customWidth="1"/>
    <col min="6921" max="6923" width="9" style="76"/>
    <col min="6924" max="6924" width="6.28515625" style="76" customWidth="1"/>
    <col min="6925" max="6925" width="16.140625" style="76" customWidth="1"/>
    <col min="6926" max="7168" width="9" style="76"/>
    <col min="7169" max="7169" width="5" style="76" customWidth="1"/>
    <col min="7170" max="7170" width="20.42578125" style="76" customWidth="1"/>
    <col min="7171" max="7171" width="6.28515625" style="76" customWidth="1"/>
    <col min="7172" max="7172" width="8.85546875" style="76" customWidth="1"/>
    <col min="7173" max="7173" width="13" style="76" customWidth="1"/>
    <col min="7174" max="7174" width="17" style="76" customWidth="1"/>
    <col min="7175" max="7175" width="12.7109375" style="76" customWidth="1"/>
    <col min="7176" max="7176" width="15.7109375" style="76" customWidth="1"/>
    <col min="7177" max="7179" width="9" style="76"/>
    <col min="7180" max="7180" width="6.28515625" style="76" customWidth="1"/>
    <col min="7181" max="7181" width="16.140625" style="76" customWidth="1"/>
    <col min="7182" max="7424" width="9" style="76"/>
    <col min="7425" max="7425" width="5" style="76" customWidth="1"/>
    <col min="7426" max="7426" width="20.42578125" style="76" customWidth="1"/>
    <col min="7427" max="7427" width="6.28515625" style="76" customWidth="1"/>
    <col min="7428" max="7428" width="8.85546875" style="76" customWidth="1"/>
    <col min="7429" max="7429" width="13" style="76" customWidth="1"/>
    <col min="7430" max="7430" width="17" style="76" customWidth="1"/>
    <col min="7431" max="7431" width="12.7109375" style="76" customWidth="1"/>
    <col min="7432" max="7432" width="15.7109375" style="76" customWidth="1"/>
    <col min="7433" max="7435" width="9" style="76"/>
    <col min="7436" max="7436" width="6.28515625" style="76" customWidth="1"/>
    <col min="7437" max="7437" width="16.140625" style="76" customWidth="1"/>
    <col min="7438" max="7680" width="9" style="76"/>
    <col min="7681" max="7681" width="5" style="76" customWidth="1"/>
    <col min="7682" max="7682" width="20.42578125" style="76" customWidth="1"/>
    <col min="7683" max="7683" width="6.28515625" style="76" customWidth="1"/>
    <col min="7684" max="7684" width="8.85546875" style="76" customWidth="1"/>
    <col min="7685" max="7685" width="13" style="76" customWidth="1"/>
    <col min="7686" max="7686" width="17" style="76" customWidth="1"/>
    <col min="7687" max="7687" width="12.7109375" style="76" customWidth="1"/>
    <col min="7688" max="7688" width="15.7109375" style="76" customWidth="1"/>
    <col min="7689" max="7691" width="9" style="76"/>
    <col min="7692" max="7692" width="6.28515625" style="76" customWidth="1"/>
    <col min="7693" max="7693" width="16.140625" style="76" customWidth="1"/>
    <col min="7694" max="7936" width="9" style="76"/>
    <col min="7937" max="7937" width="5" style="76" customWidth="1"/>
    <col min="7938" max="7938" width="20.42578125" style="76" customWidth="1"/>
    <col min="7939" max="7939" width="6.28515625" style="76" customWidth="1"/>
    <col min="7940" max="7940" width="8.85546875" style="76" customWidth="1"/>
    <col min="7941" max="7941" width="13" style="76" customWidth="1"/>
    <col min="7942" max="7942" width="17" style="76" customWidth="1"/>
    <col min="7943" max="7943" width="12.7109375" style="76" customWidth="1"/>
    <col min="7944" max="7944" width="15.7109375" style="76" customWidth="1"/>
    <col min="7945" max="7947" width="9" style="76"/>
    <col min="7948" max="7948" width="6.28515625" style="76" customWidth="1"/>
    <col min="7949" max="7949" width="16.140625" style="76" customWidth="1"/>
    <col min="7950" max="8192" width="9" style="76"/>
    <col min="8193" max="8193" width="5" style="76" customWidth="1"/>
    <col min="8194" max="8194" width="20.42578125" style="76" customWidth="1"/>
    <col min="8195" max="8195" width="6.28515625" style="76" customWidth="1"/>
    <col min="8196" max="8196" width="8.85546875" style="76" customWidth="1"/>
    <col min="8197" max="8197" width="13" style="76" customWidth="1"/>
    <col min="8198" max="8198" width="17" style="76" customWidth="1"/>
    <col min="8199" max="8199" width="12.7109375" style="76" customWidth="1"/>
    <col min="8200" max="8200" width="15.7109375" style="76" customWidth="1"/>
    <col min="8201" max="8203" width="9" style="76"/>
    <col min="8204" max="8204" width="6.28515625" style="76" customWidth="1"/>
    <col min="8205" max="8205" width="16.140625" style="76" customWidth="1"/>
    <col min="8206" max="8448" width="9" style="76"/>
    <col min="8449" max="8449" width="5" style="76" customWidth="1"/>
    <col min="8450" max="8450" width="20.42578125" style="76" customWidth="1"/>
    <col min="8451" max="8451" width="6.28515625" style="76" customWidth="1"/>
    <col min="8452" max="8452" width="8.85546875" style="76" customWidth="1"/>
    <col min="8453" max="8453" width="13" style="76" customWidth="1"/>
    <col min="8454" max="8454" width="17" style="76" customWidth="1"/>
    <col min="8455" max="8455" width="12.7109375" style="76" customWidth="1"/>
    <col min="8456" max="8456" width="15.7109375" style="76" customWidth="1"/>
    <col min="8457" max="8459" width="9" style="76"/>
    <col min="8460" max="8460" width="6.28515625" style="76" customWidth="1"/>
    <col min="8461" max="8461" width="16.140625" style="76" customWidth="1"/>
    <col min="8462" max="8704" width="9" style="76"/>
    <col min="8705" max="8705" width="5" style="76" customWidth="1"/>
    <col min="8706" max="8706" width="20.42578125" style="76" customWidth="1"/>
    <col min="8707" max="8707" width="6.28515625" style="76" customWidth="1"/>
    <col min="8708" max="8708" width="8.85546875" style="76" customWidth="1"/>
    <col min="8709" max="8709" width="13" style="76" customWidth="1"/>
    <col min="8710" max="8710" width="17" style="76" customWidth="1"/>
    <col min="8711" max="8711" width="12.7109375" style="76" customWidth="1"/>
    <col min="8712" max="8712" width="15.7109375" style="76" customWidth="1"/>
    <col min="8713" max="8715" width="9" style="76"/>
    <col min="8716" max="8716" width="6.28515625" style="76" customWidth="1"/>
    <col min="8717" max="8717" width="16.140625" style="76" customWidth="1"/>
    <col min="8718" max="8960" width="9" style="76"/>
    <col min="8961" max="8961" width="5" style="76" customWidth="1"/>
    <col min="8962" max="8962" width="20.42578125" style="76" customWidth="1"/>
    <col min="8963" max="8963" width="6.28515625" style="76" customWidth="1"/>
    <col min="8964" max="8964" width="8.85546875" style="76" customWidth="1"/>
    <col min="8965" max="8965" width="13" style="76" customWidth="1"/>
    <col min="8966" max="8966" width="17" style="76" customWidth="1"/>
    <col min="8967" max="8967" width="12.7109375" style="76" customWidth="1"/>
    <col min="8968" max="8968" width="15.7109375" style="76" customWidth="1"/>
    <col min="8969" max="8971" width="9" style="76"/>
    <col min="8972" max="8972" width="6.28515625" style="76" customWidth="1"/>
    <col min="8973" max="8973" width="16.140625" style="76" customWidth="1"/>
    <col min="8974" max="9216" width="9" style="76"/>
    <col min="9217" max="9217" width="5" style="76" customWidth="1"/>
    <col min="9218" max="9218" width="20.42578125" style="76" customWidth="1"/>
    <col min="9219" max="9219" width="6.28515625" style="76" customWidth="1"/>
    <col min="9220" max="9220" width="8.85546875" style="76" customWidth="1"/>
    <col min="9221" max="9221" width="13" style="76" customWidth="1"/>
    <col min="9222" max="9222" width="17" style="76" customWidth="1"/>
    <col min="9223" max="9223" width="12.7109375" style="76" customWidth="1"/>
    <col min="9224" max="9224" width="15.7109375" style="76" customWidth="1"/>
    <col min="9225" max="9227" width="9" style="76"/>
    <col min="9228" max="9228" width="6.28515625" style="76" customWidth="1"/>
    <col min="9229" max="9229" width="16.140625" style="76" customWidth="1"/>
    <col min="9230" max="9472" width="9" style="76"/>
    <col min="9473" max="9473" width="5" style="76" customWidth="1"/>
    <col min="9474" max="9474" width="20.42578125" style="76" customWidth="1"/>
    <col min="9475" max="9475" width="6.28515625" style="76" customWidth="1"/>
    <col min="9476" max="9476" width="8.85546875" style="76" customWidth="1"/>
    <col min="9477" max="9477" width="13" style="76" customWidth="1"/>
    <col min="9478" max="9478" width="17" style="76" customWidth="1"/>
    <col min="9479" max="9479" width="12.7109375" style="76" customWidth="1"/>
    <col min="9480" max="9480" width="15.7109375" style="76" customWidth="1"/>
    <col min="9481" max="9483" width="9" style="76"/>
    <col min="9484" max="9484" width="6.28515625" style="76" customWidth="1"/>
    <col min="9485" max="9485" width="16.140625" style="76" customWidth="1"/>
    <col min="9486" max="9728" width="9" style="76"/>
    <col min="9729" max="9729" width="5" style="76" customWidth="1"/>
    <col min="9730" max="9730" width="20.42578125" style="76" customWidth="1"/>
    <col min="9731" max="9731" width="6.28515625" style="76" customWidth="1"/>
    <col min="9732" max="9732" width="8.85546875" style="76" customWidth="1"/>
    <col min="9733" max="9733" width="13" style="76" customWidth="1"/>
    <col min="9734" max="9734" width="17" style="76" customWidth="1"/>
    <col min="9735" max="9735" width="12.7109375" style="76" customWidth="1"/>
    <col min="9736" max="9736" width="15.7109375" style="76" customWidth="1"/>
    <col min="9737" max="9739" width="9" style="76"/>
    <col min="9740" max="9740" width="6.28515625" style="76" customWidth="1"/>
    <col min="9741" max="9741" width="16.140625" style="76" customWidth="1"/>
    <col min="9742" max="9984" width="9" style="76"/>
    <col min="9985" max="9985" width="5" style="76" customWidth="1"/>
    <col min="9986" max="9986" width="20.42578125" style="76" customWidth="1"/>
    <col min="9987" max="9987" width="6.28515625" style="76" customWidth="1"/>
    <col min="9988" max="9988" width="8.85546875" style="76" customWidth="1"/>
    <col min="9989" max="9989" width="13" style="76" customWidth="1"/>
    <col min="9990" max="9990" width="17" style="76" customWidth="1"/>
    <col min="9991" max="9991" width="12.7109375" style="76" customWidth="1"/>
    <col min="9992" max="9992" width="15.7109375" style="76" customWidth="1"/>
    <col min="9993" max="9995" width="9" style="76"/>
    <col min="9996" max="9996" width="6.28515625" style="76" customWidth="1"/>
    <col min="9997" max="9997" width="16.140625" style="76" customWidth="1"/>
    <col min="9998" max="10240" width="9" style="76"/>
    <col min="10241" max="10241" width="5" style="76" customWidth="1"/>
    <col min="10242" max="10242" width="20.42578125" style="76" customWidth="1"/>
    <col min="10243" max="10243" width="6.28515625" style="76" customWidth="1"/>
    <col min="10244" max="10244" width="8.85546875" style="76" customWidth="1"/>
    <col min="10245" max="10245" width="13" style="76" customWidth="1"/>
    <col min="10246" max="10246" width="17" style="76" customWidth="1"/>
    <col min="10247" max="10247" width="12.7109375" style="76" customWidth="1"/>
    <col min="10248" max="10248" width="15.7109375" style="76" customWidth="1"/>
    <col min="10249" max="10251" width="9" style="76"/>
    <col min="10252" max="10252" width="6.28515625" style="76" customWidth="1"/>
    <col min="10253" max="10253" width="16.140625" style="76" customWidth="1"/>
    <col min="10254" max="10496" width="9" style="76"/>
    <col min="10497" max="10497" width="5" style="76" customWidth="1"/>
    <col min="10498" max="10498" width="20.42578125" style="76" customWidth="1"/>
    <col min="10499" max="10499" width="6.28515625" style="76" customWidth="1"/>
    <col min="10500" max="10500" width="8.85546875" style="76" customWidth="1"/>
    <col min="10501" max="10501" width="13" style="76" customWidth="1"/>
    <col min="10502" max="10502" width="17" style="76" customWidth="1"/>
    <col min="10503" max="10503" width="12.7109375" style="76" customWidth="1"/>
    <col min="10504" max="10504" width="15.7109375" style="76" customWidth="1"/>
    <col min="10505" max="10507" width="9" style="76"/>
    <col min="10508" max="10508" width="6.28515625" style="76" customWidth="1"/>
    <col min="10509" max="10509" width="16.140625" style="76" customWidth="1"/>
    <col min="10510" max="10752" width="9" style="76"/>
    <col min="10753" max="10753" width="5" style="76" customWidth="1"/>
    <col min="10754" max="10754" width="20.42578125" style="76" customWidth="1"/>
    <col min="10755" max="10755" width="6.28515625" style="76" customWidth="1"/>
    <col min="10756" max="10756" width="8.85546875" style="76" customWidth="1"/>
    <col min="10757" max="10757" width="13" style="76" customWidth="1"/>
    <col min="10758" max="10758" width="17" style="76" customWidth="1"/>
    <col min="10759" max="10759" width="12.7109375" style="76" customWidth="1"/>
    <col min="10760" max="10760" width="15.7109375" style="76" customWidth="1"/>
    <col min="10761" max="10763" width="9" style="76"/>
    <col min="10764" max="10764" width="6.28515625" style="76" customWidth="1"/>
    <col min="10765" max="10765" width="16.140625" style="76" customWidth="1"/>
    <col min="10766" max="11008" width="9" style="76"/>
    <col min="11009" max="11009" width="5" style="76" customWidth="1"/>
    <col min="11010" max="11010" width="20.42578125" style="76" customWidth="1"/>
    <col min="11011" max="11011" width="6.28515625" style="76" customWidth="1"/>
    <col min="11012" max="11012" width="8.85546875" style="76" customWidth="1"/>
    <col min="11013" max="11013" width="13" style="76" customWidth="1"/>
    <col min="11014" max="11014" width="17" style="76" customWidth="1"/>
    <col min="11015" max="11015" width="12.7109375" style="76" customWidth="1"/>
    <col min="11016" max="11016" width="15.7109375" style="76" customWidth="1"/>
    <col min="11017" max="11019" width="9" style="76"/>
    <col min="11020" max="11020" width="6.28515625" style="76" customWidth="1"/>
    <col min="11021" max="11021" width="16.140625" style="76" customWidth="1"/>
    <col min="11022" max="11264" width="9" style="76"/>
    <col min="11265" max="11265" width="5" style="76" customWidth="1"/>
    <col min="11266" max="11266" width="20.42578125" style="76" customWidth="1"/>
    <col min="11267" max="11267" width="6.28515625" style="76" customWidth="1"/>
    <col min="11268" max="11268" width="8.85546875" style="76" customWidth="1"/>
    <col min="11269" max="11269" width="13" style="76" customWidth="1"/>
    <col min="11270" max="11270" width="17" style="76" customWidth="1"/>
    <col min="11271" max="11271" width="12.7109375" style="76" customWidth="1"/>
    <col min="11272" max="11272" width="15.7109375" style="76" customWidth="1"/>
    <col min="11273" max="11275" width="9" style="76"/>
    <col min="11276" max="11276" width="6.28515625" style="76" customWidth="1"/>
    <col min="11277" max="11277" width="16.140625" style="76" customWidth="1"/>
    <col min="11278" max="11520" width="9" style="76"/>
    <col min="11521" max="11521" width="5" style="76" customWidth="1"/>
    <col min="11522" max="11522" width="20.42578125" style="76" customWidth="1"/>
    <col min="11523" max="11523" width="6.28515625" style="76" customWidth="1"/>
    <col min="11524" max="11524" width="8.85546875" style="76" customWidth="1"/>
    <col min="11525" max="11525" width="13" style="76" customWidth="1"/>
    <col min="11526" max="11526" width="17" style="76" customWidth="1"/>
    <col min="11527" max="11527" width="12.7109375" style="76" customWidth="1"/>
    <col min="11528" max="11528" width="15.7109375" style="76" customWidth="1"/>
    <col min="11529" max="11531" width="9" style="76"/>
    <col min="11532" max="11532" width="6.28515625" style="76" customWidth="1"/>
    <col min="11533" max="11533" width="16.140625" style="76" customWidth="1"/>
    <col min="11534" max="11776" width="9" style="76"/>
    <col min="11777" max="11777" width="5" style="76" customWidth="1"/>
    <col min="11778" max="11778" width="20.42578125" style="76" customWidth="1"/>
    <col min="11779" max="11779" width="6.28515625" style="76" customWidth="1"/>
    <col min="11780" max="11780" width="8.85546875" style="76" customWidth="1"/>
    <col min="11781" max="11781" width="13" style="76" customWidth="1"/>
    <col min="11782" max="11782" width="17" style="76" customWidth="1"/>
    <col min="11783" max="11783" width="12.7109375" style="76" customWidth="1"/>
    <col min="11784" max="11784" width="15.7109375" style="76" customWidth="1"/>
    <col min="11785" max="11787" width="9" style="76"/>
    <col min="11788" max="11788" width="6.28515625" style="76" customWidth="1"/>
    <col min="11789" max="11789" width="16.140625" style="76" customWidth="1"/>
    <col min="11790" max="12032" width="9" style="76"/>
    <col min="12033" max="12033" width="5" style="76" customWidth="1"/>
    <col min="12034" max="12034" width="20.42578125" style="76" customWidth="1"/>
    <col min="12035" max="12035" width="6.28515625" style="76" customWidth="1"/>
    <col min="12036" max="12036" width="8.85546875" style="76" customWidth="1"/>
    <col min="12037" max="12037" width="13" style="76" customWidth="1"/>
    <col min="12038" max="12038" width="17" style="76" customWidth="1"/>
    <col min="12039" max="12039" width="12.7109375" style="76" customWidth="1"/>
    <col min="12040" max="12040" width="15.7109375" style="76" customWidth="1"/>
    <col min="12041" max="12043" width="9" style="76"/>
    <col min="12044" max="12044" width="6.28515625" style="76" customWidth="1"/>
    <col min="12045" max="12045" width="16.140625" style="76" customWidth="1"/>
    <col min="12046" max="12288" width="9" style="76"/>
    <col min="12289" max="12289" width="5" style="76" customWidth="1"/>
    <col min="12290" max="12290" width="20.42578125" style="76" customWidth="1"/>
    <col min="12291" max="12291" width="6.28515625" style="76" customWidth="1"/>
    <col min="12292" max="12292" width="8.85546875" style="76" customWidth="1"/>
    <col min="12293" max="12293" width="13" style="76" customWidth="1"/>
    <col min="12294" max="12294" width="17" style="76" customWidth="1"/>
    <col min="12295" max="12295" width="12.7109375" style="76" customWidth="1"/>
    <col min="12296" max="12296" width="15.7109375" style="76" customWidth="1"/>
    <col min="12297" max="12299" width="9" style="76"/>
    <col min="12300" max="12300" width="6.28515625" style="76" customWidth="1"/>
    <col min="12301" max="12301" width="16.140625" style="76" customWidth="1"/>
    <col min="12302" max="12544" width="9" style="76"/>
    <col min="12545" max="12545" width="5" style="76" customWidth="1"/>
    <col min="12546" max="12546" width="20.42578125" style="76" customWidth="1"/>
    <col min="12547" max="12547" width="6.28515625" style="76" customWidth="1"/>
    <col min="12548" max="12548" width="8.85546875" style="76" customWidth="1"/>
    <col min="12549" max="12549" width="13" style="76" customWidth="1"/>
    <col min="12550" max="12550" width="17" style="76" customWidth="1"/>
    <col min="12551" max="12551" width="12.7109375" style="76" customWidth="1"/>
    <col min="12552" max="12552" width="15.7109375" style="76" customWidth="1"/>
    <col min="12553" max="12555" width="9" style="76"/>
    <col min="12556" max="12556" width="6.28515625" style="76" customWidth="1"/>
    <col min="12557" max="12557" width="16.140625" style="76" customWidth="1"/>
    <col min="12558" max="12800" width="9" style="76"/>
    <col min="12801" max="12801" width="5" style="76" customWidth="1"/>
    <col min="12802" max="12802" width="20.42578125" style="76" customWidth="1"/>
    <col min="12803" max="12803" width="6.28515625" style="76" customWidth="1"/>
    <col min="12804" max="12804" width="8.85546875" style="76" customWidth="1"/>
    <col min="12805" max="12805" width="13" style="76" customWidth="1"/>
    <col min="12806" max="12806" width="17" style="76" customWidth="1"/>
    <col min="12807" max="12807" width="12.7109375" style="76" customWidth="1"/>
    <col min="12808" max="12808" width="15.7109375" style="76" customWidth="1"/>
    <col min="12809" max="12811" width="9" style="76"/>
    <col min="12812" max="12812" width="6.28515625" style="76" customWidth="1"/>
    <col min="12813" max="12813" width="16.140625" style="76" customWidth="1"/>
    <col min="12814" max="13056" width="9" style="76"/>
    <col min="13057" max="13057" width="5" style="76" customWidth="1"/>
    <col min="13058" max="13058" width="20.42578125" style="76" customWidth="1"/>
    <col min="13059" max="13059" width="6.28515625" style="76" customWidth="1"/>
    <col min="13060" max="13060" width="8.85546875" style="76" customWidth="1"/>
    <col min="13061" max="13061" width="13" style="76" customWidth="1"/>
    <col min="13062" max="13062" width="17" style="76" customWidth="1"/>
    <col min="13063" max="13063" width="12.7109375" style="76" customWidth="1"/>
    <col min="13064" max="13064" width="15.7109375" style="76" customWidth="1"/>
    <col min="13065" max="13067" width="9" style="76"/>
    <col min="13068" max="13068" width="6.28515625" style="76" customWidth="1"/>
    <col min="13069" max="13069" width="16.140625" style="76" customWidth="1"/>
    <col min="13070" max="13312" width="9" style="76"/>
    <col min="13313" max="13313" width="5" style="76" customWidth="1"/>
    <col min="13314" max="13314" width="20.42578125" style="76" customWidth="1"/>
    <col min="13315" max="13315" width="6.28515625" style="76" customWidth="1"/>
    <col min="13316" max="13316" width="8.85546875" style="76" customWidth="1"/>
    <col min="13317" max="13317" width="13" style="76" customWidth="1"/>
    <col min="13318" max="13318" width="17" style="76" customWidth="1"/>
    <col min="13319" max="13319" width="12.7109375" style="76" customWidth="1"/>
    <col min="13320" max="13320" width="15.7109375" style="76" customWidth="1"/>
    <col min="13321" max="13323" width="9" style="76"/>
    <col min="13324" max="13324" width="6.28515625" style="76" customWidth="1"/>
    <col min="13325" max="13325" width="16.140625" style="76" customWidth="1"/>
    <col min="13326" max="13568" width="9" style="76"/>
    <col min="13569" max="13569" width="5" style="76" customWidth="1"/>
    <col min="13570" max="13570" width="20.42578125" style="76" customWidth="1"/>
    <col min="13571" max="13571" width="6.28515625" style="76" customWidth="1"/>
    <col min="13572" max="13572" width="8.85546875" style="76" customWidth="1"/>
    <col min="13573" max="13573" width="13" style="76" customWidth="1"/>
    <col min="13574" max="13574" width="17" style="76" customWidth="1"/>
    <col min="13575" max="13575" width="12.7109375" style="76" customWidth="1"/>
    <col min="13576" max="13576" width="15.7109375" style="76" customWidth="1"/>
    <col min="13577" max="13579" width="9" style="76"/>
    <col min="13580" max="13580" width="6.28515625" style="76" customWidth="1"/>
    <col min="13581" max="13581" width="16.140625" style="76" customWidth="1"/>
    <col min="13582" max="13824" width="9" style="76"/>
    <col min="13825" max="13825" width="5" style="76" customWidth="1"/>
    <col min="13826" max="13826" width="20.42578125" style="76" customWidth="1"/>
    <col min="13827" max="13827" width="6.28515625" style="76" customWidth="1"/>
    <col min="13828" max="13828" width="8.85546875" style="76" customWidth="1"/>
    <col min="13829" max="13829" width="13" style="76" customWidth="1"/>
    <col min="13830" max="13830" width="17" style="76" customWidth="1"/>
    <col min="13831" max="13831" width="12.7109375" style="76" customWidth="1"/>
    <col min="13832" max="13832" width="15.7109375" style="76" customWidth="1"/>
    <col min="13833" max="13835" width="9" style="76"/>
    <col min="13836" max="13836" width="6.28515625" style="76" customWidth="1"/>
    <col min="13837" max="13837" width="16.140625" style="76" customWidth="1"/>
    <col min="13838" max="14080" width="9" style="76"/>
    <col min="14081" max="14081" width="5" style="76" customWidth="1"/>
    <col min="14082" max="14082" width="20.42578125" style="76" customWidth="1"/>
    <col min="14083" max="14083" width="6.28515625" style="76" customWidth="1"/>
    <col min="14084" max="14084" width="8.85546875" style="76" customWidth="1"/>
    <col min="14085" max="14085" width="13" style="76" customWidth="1"/>
    <col min="14086" max="14086" width="17" style="76" customWidth="1"/>
    <col min="14087" max="14087" width="12.7109375" style="76" customWidth="1"/>
    <col min="14088" max="14088" width="15.7109375" style="76" customWidth="1"/>
    <col min="14089" max="14091" width="9" style="76"/>
    <col min="14092" max="14092" width="6.28515625" style="76" customWidth="1"/>
    <col min="14093" max="14093" width="16.140625" style="76" customWidth="1"/>
    <col min="14094" max="14336" width="9" style="76"/>
    <col min="14337" max="14337" width="5" style="76" customWidth="1"/>
    <col min="14338" max="14338" width="20.42578125" style="76" customWidth="1"/>
    <col min="14339" max="14339" width="6.28515625" style="76" customWidth="1"/>
    <col min="14340" max="14340" width="8.85546875" style="76" customWidth="1"/>
    <col min="14341" max="14341" width="13" style="76" customWidth="1"/>
    <col min="14342" max="14342" width="17" style="76" customWidth="1"/>
    <col min="14343" max="14343" width="12.7109375" style="76" customWidth="1"/>
    <col min="14344" max="14344" width="15.7109375" style="76" customWidth="1"/>
    <col min="14345" max="14347" width="9" style="76"/>
    <col min="14348" max="14348" width="6.28515625" style="76" customWidth="1"/>
    <col min="14349" max="14349" width="16.140625" style="76" customWidth="1"/>
    <col min="14350" max="14592" width="9" style="76"/>
    <col min="14593" max="14593" width="5" style="76" customWidth="1"/>
    <col min="14594" max="14594" width="20.42578125" style="76" customWidth="1"/>
    <col min="14595" max="14595" width="6.28515625" style="76" customWidth="1"/>
    <col min="14596" max="14596" width="8.85546875" style="76" customWidth="1"/>
    <col min="14597" max="14597" width="13" style="76" customWidth="1"/>
    <col min="14598" max="14598" width="17" style="76" customWidth="1"/>
    <col min="14599" max="14599" width="12.7109375" style="76" customWidth="1"/>
    <col min="14600" max="14600" width="15.7109375" style="76" customWidth="1"/>
    <col min="14601" max="14603" width="9" style="76"/>
    <col min="14604" max="14604" width="6.28515625" style="76" customWidth="1"/>
    <col min="14605" max="14605" width="16.140625" style="76" customWidth="1"/>
    <col min="14606" max="14848" width="9" style="76"/>
    <col min="14849" max="14849" width="5" style="76" customWidth="1"/>
    <col min="14850" max="14850" width="20.42578125" style="76" customWidth="1"/>
    <col min="14851" max="14851" width="6.28515625" style="76" customWidth="1"/>
    <col min="14852" max="14852" width="8.85546875" style="76" customWidth="1"/>
    <col min="14853" max="14853" width="13" style="76" customWidth="1"/>
    <col min="14854" max="14854" width="17" style="76" customWidth="1"/>
    <col min="14855" max="14855" width="12.7109375" style="76" customWidth="1"/>
    <col min="14856" max="14856" width="15.7109375" style="76" customWidth="1"/>
    <col min="14857" max="14859" width="9" style="76"/>
    <col min="14860" max="14860" width="6.28515625" style="76" customWidth="1"/>
    <col min="14861" max="14861" width="16.140625" style="76" customWidth="1"/>
    <col min="14862" max="15104" width="9" style="76"/>
    <col min="15105" max="15105" width="5" style="76" customWidth="1"/>
    <col min="15106" max="15106" width="20.42578125" style="76" customWidth="1"/>
    <col min="15107" max="15107" width="6.28515625" style="76" customWidth="1"/>
    <col min="15108" max="15108" width="8.85546875" style="76" customWidth="1"/>
    <col min="15109" max="15109" width="13" style="76" customWidth="1"/>
    <col min="15110" max="15110" width="17" style="76" customWidth="1"/>
    <col min="15111" max="15111" width="12.7109375" style="76" customWidth="1"/>
    <col min="15112" max="15112" width="15.7109375" style="76" customWidth="1"/>
    <col min="15113" max="15115" width="9" style="76"/>
    <col min="15116" max="15116" width="6.28515625" style="76" customWidth="1"/>
    <col min="15117" max="15117" width="16.140625" style="76" customWidth="1"/>
    <col min="15118" max="15360" width="9" style="76"/>
    <col min="15361" max="15361" width="5" style="76" customWidth="1"/>
    <col min="15362" max="15362" width="20.42578125" style="76" customWidth="1"/>
    <col min="15363" max="15363" width="6.28515625" style="76" customWidth="1"/>
    <col min="15364" max="15364" width="8.85546875" style="76" customWidth="1"/>
    <col min="15365" max="15365" width="13" style="76" customWidth="1"/>
    <col min="15366" max="15366" width="17" style="76" customWidth="1"/>
    <col min="15367" max="15367" width="12.7109375" style="76" customWidth="1"/>
    <col min="15368" max="15368" width="15.7109375" style="76" customWidth="1"/>
    <col min="15369" max="15371" width="9" style="76"/>
    <col min="15372" max="15372" width="6.28515625" style="76" customWidth="1"/>
    <col min="15373" max="15373" width="16.140625" style="76" customWidth="1"/>
    <col min="15374" max="15616" width="9" style="76"/>
    <col min="15617" max="15617" width="5" style="76" customWidth="1"/>
    <col min="15618" max="15618" width="20.42578125" style="76" customWidth="1"/>
    <col min="15619" max="15619" width="6.28515625" style="76" customWidth="1"/>
    <col min="15620" max="15620" width="8.85546875" style="76" customWidth="1"/>
    <col min="15621" max="15621" width="13" style="76" customWidth="1"/>
    <col min="15622" max="15622" width="17" style="76" customWidth="1"/>
    <col min="15623" max="15623" width="12.7109375" style="76" customWidth="1"/>
    <col min="15624" max="15624" width="15.7109375" style="76" customWidth="1"/>
    <col min="15625" max="15627" width="9" style="76"/>
    <col min="15628" max="15628" width="6.28515625" style="76" customWidth="1"/>
    <col min="15629" max="15629" width="16.140625" style="76" customWidth="1"/>
    <col min="15630" max="15872" width="9" style="76"/>
    <col min="15873" max="15873" width="5" style="76" customWidth="1"/>
    <col min="15874" max="15874" width="20.42578125" style="76" customWidth="1"/>
    <col min="15875" max="15875" width="6.28515625" style="76" customWidth="1"/>
    <col min="15876" max="15876" width="8.85546875" style="76" customWidth="1"/>
    <col min="15877" max="15877" width="13" style="76" customWidth="1"/>
    <col min="15878" max="15878" width="17" style="76" customWidth="1"/>
    <col min="15879" max="15879" width="12.7109375" style="76" customWidth="1"/>
    <col min="15880" max="15880" width="15.7109375" style="76" customWidth="1"/>
    <col min="15881" max="15883" width="9" style="76"/>
    <col min="15884" max="15884" width="6.28515625" style="76" customWidth="1"/>
    <col min="15885" max="15885" width="16.140625" style="76" customWidth="1"/>
    <col min="15886" max="16128" width="9" style="76"/>
    <col min="16129" max="16129" width="5" style="76" customWidth="1"/>
    <col min="16130" max="16130" width="20.42578125" style="76" customWidth="1"/>
    <col min="16131" max="16131" width="6.28515625" style="76" customWidth="1"/>
    <col min="16132" max="16132" width="8.85546875" style="76" customWidth="1"/>
    <col min="16133" max="16133" width="13" style="76" customWidth="1"/>
    <col min="16134" max="16134" width="17" style="76" customWidth="1"/>
    <col min="16135" max="16135" width="12.7109375" style="76" customWidth="1"/>
    <col min="16136" max="16136" width="15.7109375" style="76" customWidth="1"/>
    <col min="16137" max="16139" width="9" style="76"/>
    <col min="16140" max="16140" width="6.28515625" style="76" customWidth="1"/>
    <col min="16141" max="16141" width="16.140625" style="76" customWidth="1"/>
    <col min="16142" max="16384" width="9" style="76"/>
  </cols>
  <sheetData>
    <row r="1" spans="1:8" ht="23.25" x14ac:dyDescent="0.35">
      <c r="A1" s="262" t="s">
        <v>71</v>
      </c>
      <c r="B1" s="263"/>
      <c r="C1" s="263"/>
      <c r="D1" s="264" t="s">
        <v>72</v>
      </c>
      <c r="E1" s="265"/>
      <c r="F1" s="191" t="s">
        <v>73</v>
      </c>
      <c r="G1" s="74"/>
      <c r="H1" s="75"/>
    </row>
    <row r="2" spans="1:8" ht="27.2" customHeight="1" x14ac:dyDescent="0.2">
      <c r="A2" s="266" t="s">
        <v>74</v>
      </c>
      <c r="B2" s="267"/>
      <c r="C2" s="267"/>
      <c r="D2" s="267"/>
      <c r="E2" s="267"/>
      <c r="F2" s="267"/>
      <c r="G2" s="268"/>
      <c r="H2" s="75"/>
    </row>
    <row r="3" spans="1:8" x14ac:dyDescent="0.2">
      <c r="A3" s="244" t="s">
        <v>75</v>
      </c>
      <c r="B3" s="245"/>
      <c r="C3" s="245"/>
      <c r="D3" s="245"/>
      <c r="E3" s="245"/>
      <c r="F3" s="245"/>
      <c r="G3" s="246"/>
      <c r="H3" s="77"/>
    </row>
    <row r="4" spans="1:8" s="83" customFormat="1" ht="27.2" customHeight="1" x14ac:dyDescent="0.2">
      <c r="A4" s="78" t="s">
        <v>76</v>
      </c>
      <c r="B4" s="78" t="s">
        <v>77</v>
      </c>
      <c r="C4" s="79" t="s">
        <v>78</v>
      </c>
      <c r="D4" s="80" t="s">
        <v>79</v>
      </c>
      <c r="E4" s="80" t="s">
        <v>80</v>
      </c>
      <c r="F4" s="81" t="s">
        <v>81</v>
      </c>
      <c r="G4" s="82" t="s">
        <v>82</v>
      </c>
    </row>
    <row r="5" spans="1:8" x14ac:dyDescent="0.2">
      <c r="A5" s="84">
        <v>1</v>
      </c>
      <c r="B5" s="85"/>
      <c r="C5" s="86">
        <v>0</v>
      </c>
      <c r="D5" s="87">
        <v>0</v>
      </c>
      <c r="E5" s="88">
        <v>0</v>
      </c>
      <c r="F5" s="89">
        <f>IF(D5-C5&lt;=0,0,ROUNDUP((D5-C5)/C5*E5,0))</f>
        <v>0</v>
      </c>
      <c r="G5" s="89">
        <f>E5+F5</f>
        <v>0</v>
      </c>
      <c r="H5" s="76"/>
    </row>
    <row r="6" spans="1:8" x14ac:dyDescent="0.2">
      <c r="A6" s="84"/>
      <c r="B6" s="85"/>
      <c r="C6" s="86">
        <v>0</v>
      </c>
      <c r="D6" s="87">
        <v>0</v>
      </c>
      <c r="E6" s="88">
        <v>0</v>
      </c>
      <c r="F6" s="89">
        <f>IF(D6-C6&lt;=0,0,ROUNDUP((D6-C6)/C6*E6,0))</f>
        <v>0</v>
      </c>
      <c r="G6" s="89">
        <f>E6+F6</f>
        <v>0</v>
      </c>
      <c r="H6" s="76"/>
    </row>
    <row r="7" spans="1:8" x14ac:dyDescent="0.2">
      <c r="A7" s="269" t="s">
        <v>83</v>
      </c>
      <c r="B7" s="269"/>
      <c r="C7" s="269"/>
      <c r="D7" s="269"/>
      <c r="E7" s="269"/>
      <c r="F7" s="269"/>
      <c r="G7" s="269"/>
      <c r="H7" s="76"/>
    </row>
    <row r="8" spans="1:8" ht="13.7" customHeight="1" x14ac:dyDescent="0.2">
      <c r="A8" s="261" t="s">
        <v>84</v>
      </c>
      <c r="B8" s="261"/>
      <c r="C8" s="261"/>
      <c r="D8" s="90">
        <f>-SUM(D5:D6)</f>
        <v>0</v>
      </c>
      <c r="E8" s="91"/>
      <c r="F8" s="92" t="s">
        <v>85</v>
      </c>
      <c r="G8" s="93">
        <f>SUM(G5:G7)</f>
        <v>0</v>
      </c>
      <c r="H8" s="94"/>
    </row>
    <row r="9" spans="1:8" x14ac:dyDescent="0.2">
      <c r="A9" s="95"/>
      <c r="B9" s="95"/>
      <c r="C9" s="95"/>
      <c r="D9" s="95"/>
      <c r="E9" s="95"/>
      <c r="F9" s="95"/>
      <c r="G9" s="95"/>
      <c r="H9" s="75"/>
    </row>
    <row r="10" spans="1:8" x14ac:dyDescent="0.2">
      <c r="A10" s="244" t="s">
        <v>86</v>
      </c>
      <c r="B10" s="245"/>
      <c r="C10" s="246"/>
      <c r="D10" s="96"/>
      <c r="E10" s="96"/>
      <c r="F10" s="96"/>
      <c r="G10" s="96"/>
      <c r="H10" s="75"/>
    </row>
    <row r="11" spans="1:8" ht="25.5" x14ac:dyDescent="0.2">
      <c r="A11" s="78" t="s">
        <v>87</v>
      </c>
      <c r="B11" s="78" t="s">
        <v>77</v>
      </c>
      <c r="C11" s="80" t="s">
        <v>88</v>
      </c>
      <c r="D11" s="97"/>
      <c r="E11" s="98"/>
      <c r="F11" s="98"/>
      <c r="G11" s="98"/>
      <c r="H11" s="75"/>
    </row>
    <row r="12" spans="1:8" x14ac:dyDescent="0.2">
      <c r="A12" s="99"/>
      <c r="B12" s="85"/>
      <c r="C12" s="99"/>
      <c r="D12" s="100"/>
      <c r="E12" s="100"/>
      <c r="F12" s="101"/>
      <c r="G12" s="101"/>
      <c r="H12" s="75"/>
    </row>
    <row r="13" spans="1:8" x14ac:dyDescent="0.2">
      <c r="A13" s="99"/>
      <c r="B13" s="85"/>
      <c r="C13" s="99"/>
      <c r="D13" s="100"/>
      <c r="E13" s="100"/>
      <c r="F13" s="101"/>
      <c r="G13" s="101"/>
      <c r="H13" s="75"/>
    </row>
    <row r="14" spans="1:8" ht="27.2" customHeight="1" x14ac:dyDescent="0.2">
      <c r="A14" s="247" t="s">
        <v>83</v>
      </c>
      <c r="B14" s="248"/>
      <c r="C14" s="249"/>
      <c r="D14" s="95"/>
      <c r="E14" s="95"/>
      <c r="F14" s="95"/>
      <c r="G14" s="95"/>
      <c r="H14" s="75"/>
    </row>
    <row r="15" spans="1:8" x14ac:dyDescent="0.2">
      <c r="A15" s="250" t="s">
        <v>89</v>
      </c>
      <c r="B15" s="251"/>
      <c r="C15" s="102">
        <f>SUM(C12:C13)</f>
        <v>0</v>
      </c>
      <c r="D15" s="100"/>
      <c r="E15" s="100"/>
      <c r="F15" s="101"/>
      <c r="G15" s="101"/>
      <c r="H15" s="75"/>
    </row>
    <row r="16" spans="1:8" x14ac:dyDescent="0.2">
      <c r="A16" s="95"/>
      <c r="B16" s="95"/>
      <c r="C16" s="95"/>
      <c r="D16" s="95"/>
      <c r="E16" s="95"/>
      <c r="F16" s="95"/>
      <c r="G16" s="95"/>
      <c r="H16" s="75"/>
    </row>
    <row r="17" spans="1:8" x14ac:dyDescent="0.2">
      <c r="A17" s="244" t="s">
        <v>90</v>
      </c>
      <c r="B17" s="245"/>
      <c r="C17" s="245"/>
      <c r="D17" s="245"/>
      <c r="E17" s="245"/>
      <c r="F17" s="246"/>
      <c r="G17" s="96"/>
      <c r="H17" s="75"/>
    </row>
    <row r="18" spans="1:8" s="83" customFormat="1" ht="25.5" x14ac:dyDescent="0.2">
      <c r="A18" s="78" t="s">
        <v>91</v>
      </c>
      <c r="B18" s="78" t="s">
        <v>77</v>
      </c>
      <c r="C18" s="78" t="s">
        <v>92</v>
      </c>
      <c r="D18" s="78" t="s">
        <v>93</v>
      </c>
      <c r="E18" s="78" t="s">
        <v>94</v>
      </c>
      <c r="F18" s="80" t="s">
        <v>95</v>
      </c>
      <c r="G18" s="103"/>
      <c r="H18" s="104"/>
    </row>
    <row r="19" spans="1:8" x14ac:dyDescent="0.2">
      <c r="A19" s="99"/>
      <c r="B19" s="85"/>
      <c r="C19" s="87"/>
      <c r="D19" s="87"/>
      <c r="E19" s="105"/>
      <c r="F19" s="106">
        <f>(D19-C19)*E19</f>
        <v>0</v>
      </c>
      <c r="G19" s="101"/>
      <c r="H19" s="75"/>
    </row>
    <row r="20" spans="1:8" x14ac:dyDescent="0.2">
      <c r="A20" s="99"/>
      <c r="B20" s="85"/>
      <c r="C20" s="87"/>
      <c r="D20" s="87"/>
      <c r="E20" s="105"/>
      <c r="F20" s="106">
        <f>(D20-C20)*E20</f>
        <v>0</v>
      </c>
      <c r="G20" s="101"/>
      <c r="H20" s="75"/>
    </row>
    <row r="21" spans="1:8" x14ac:dyDescent="0.2">
      <c r="A21" s="107" t="s">
        <v>83</v>
      </c>
      <c r="B21" s="107"/>
      <c r="C21" s="107"/>
      <c r="D21" s="107"/>
      <c r="E21" s="107"/>
      <c r="F21" s="107"/>
      <c r="G21" s="95"/>
      <c r="H21" s="75"/>
    </row>
    <row r="22" spans="1:8" ht="14.25" customHeight="1" x14ac:dyDescent="0.2">
      <c r="A22" s="252" t="s">
        <v>96</v>
      </c>
      <c r="B22" s="253"/>
      <c r="C22" s="253"/>
      <c r="D22" s="253"/>
      <c r="E22" s="254"/>
      <c r="F22" s="90">
        <f>-SUM(F19:F20)</f>
        <v>0</v>
      </c>
      <c r="G22" s="94"/>
      <c r="H22" s="75"/>
    </row>
    <row r="23" spans="1:8" x14ac:dyDescent="0.2">
      <c r="A23" s="95"/>
      <c r="B23" s="95"/>
      <c r="C23" s="95"/>
      <c r="D23" s="95"/>
      <c r="E23" s="95"/>
      <c r="F23" s="95"/>
      <c r="G23" s="95"/>
      <c r="H23" s="75"/>
    </row>
    <row r="24" spans="1:8" x14ac:dyDescent="0.2">
      <c r="A24" s="244" t="s">
        <v>97</v>
      </c>
      <c r="B24" s="245"/>
      <c r="C24" s="245"/>
      <c r="D24" s="245"/>
      <c r="E24" s="246"/>
      <c r="F24" s="96"/>
      <c r="G24" s="96"/>
      <c r="H24" s="75"/>
    </row>
    <row r="25" spans="1:8" s="110" customFormat="1" ht="38.25" x14ac:dyDescent="0.2">
      <c r="A25" s="255" t="s">
        <v>98</v>
      </c>
      <c r="B25" s="256"/>
      <c r="C25" s="78" t="s">
        <v>99</v>
      </c>
      <c r="D25" s="78" t="s">
        <v>100</v>
      </c>
      <c r="E25" s="78" t="s">
        <v>101</v>
      </c>
      <c r="F25" s="108"/>
      <c r="G25" s="108"/>
      <c r="H25" s="109"/>
    </row>
    <row r="26" spans="1:8" ht="14.25" customHeight="1" x14ac:dyDescent="0.2">
      <c r="A26" s="257"/>
      <c r="B26" s="258"/>
      <c r="C26" s="111"/>
      <c r="D26" s="87"/>
      <c r="E26" s="90">
        <f>-(D26-(A26*C26))</f>
        <v>0</v>
      </c>
      <c r="F26" s="101"/>
      <c r="G26" s="101"/>
      <c r="H26" s="75"/>
    </row>
    <row r="27" spans="1:8" x14ac:dyDescent="0.2">
      <c r="A27" s="95"/>
      <c r="B27" s="95"/>
      <c r="C27" s="95"/>
      <c r="D27" s="95"/>
      <c r="E27" s="95"/>
      <c r="F27" s="95"/>
      <c r="G27" s="95"/>
      <c r="H27" s="75"/>
    </row>
    <row r="28" spans="1:8" x14ac:dyDescent="0.2">
      <c r="A28" s="244" t="s">
        <v>102</v>
      </c>
      <c r="B28" s="245"/>
      <c r="C28" s="246"/>
      <c r="D28" s="96"/>
      <c r="E28" s="96"/>
      <c r="F28" s="96"/>
      <c r="G28" s="96"/>
      <c r="H28" s="75"/>
    </row>
    <row r="29" spans="1:8" ht="25.5" x14ac:dyDescent="0.2">
      <c r="A29" s="255" t="s">
        <v>103</v>
      </c>
      <c r="B29" s="256"/>
      <c r="C29" s="78" t="s">
        <v>104</v>
      </c>
      <c r="D29" s="100"/>
      <c r="E29" s="100"/>
      <c r="F29" s="101"/>
      <c r="G29" s="101"/>
      <c r="H29" s="75"/>
    </row>
    <row r="30" spans="1:8" ht="14.25" customHeight="1" x14ac:dyDescent="0.2">
      <c r="A30" s="259"/>
      <c r="B30" s="260"/>
      <c r="C30" s="90">
        <f>-A30</f>
        <v>0</v>
      </c>
      <c r="D30" s="100"/>
      <c r="E30" s="100"/>
      <c r="F30" s="101"/>
      <c r="G30" s="101"/>
      <c r="H30" s="75"/>
    </row>
    <row r="31" spans="1:8" x14ac:dyDescent="0.2">
      <c r="A31" s="95"/>
      <c r="B31" s="95"/>
      <c r="C31" s="95"/>
      <c r="D31" s="95"/>
      <c r="E31" s="95"/>
      <c r="F31" s="95"/>
      <c r="G31" s="95"/>
      <c r="H31" s="75"/>
    </row>
    <row r="32" spans="1:8" x14ac:dyDescent="0.2">
      <c r="A32" s="244" t="s">
        <v>105</v>
      </c>
      <c r="B32" s="245"/>
      <c r="C32" s="245"/>
      <c r="D32" s="245"/>
      <c r="E32" s="245"/>
      <c r="F32" s="246"/>
      <c r="G32" s="96"/>
      <c r="H32" s="75"/>
    </row>
    <row r="33" spans="1:13" s="115" customFormat="1" ht="39" x14ac:dyDescent="0.25">
      <c r="A33" s="78"/>
      <c r="B33" s="112" t="s">
        <v>106</v>
      </c>
      <c r="C33" s="78" t="s">
        <v>107</v>
      </c>
      <c r="D33" s="113"/>
      <c r="E33" s="78"/>
      <c r="F33" s="80" t="s">
        <v>108</v>
      </c>
      <c r="G33" s="97"/>
      <c r="H33" s="114"/>
    </row>
    <row r="34" spans="1:13" s="83" customFormat="1" ht="25.5" x14ac:dyDescent="0.2">
      <c r="A34" s="116"/>
      <c r="B34" s="116" t="s">
        <v>109</v>
      </c>
      <c r="C34" s="117"/>
      <c r="D34" s="118"/>
      <c r="E34" s="116" t="s">
        <v>109</v>
      </c>
      <c r="F34" s="119"/>
      <c r="G34" s="120"/>
      <c r="H34" s="121"/>
    </row>
    <row r="35" spans="1:13" s="83" customFormat="1" ht="25.5" x14ac:dyDescent="0.2">
      <c r="A35" s="122"/>
      <c r="B35" s="122" t="s">
        <v>110</v>
      </c>
      <c r="C35" s="123"/>
      <c r="D35" s="124"/>
      <c r="E35" s="122" t="s">
        <v>111</v>
      </c>
      <c r="F35" s="125"/>
      <c r="G35" s="120"/>
      <c r="H35" s="121"/>
    </row>
    <row r="36" spans="1:13" s="83" customFormat="1" ht="25.5" x14ac:dyDescent="0.2">
      <c r="A36" s="122"/>
      <c r="B36" s="122" t="s">
        <v>111</v>
      </c>
      <c r="C36" s="126">
        <f>C34+C35-1</f>
        <v>-1</v>
      </c>
      <c r="D36" s="127"/>
      <c r="E36" s="122" t="s">
        <v>110</v>
      </c>
      <c r="F36" s="128">
        <f>F35-F34+1</f>
        <v>1</v>
      </c>
      <c r="G36" s="103"/>
      <c r="H36" s="121"/>
    </row>
    <row r="37" spans="1:13" ht="13.9" customHeight="1" x14ac:dyDescent="0.2">
      <c r="A37" s="240"/>
      <c r="B37" s="240"/>
      <c r="C37" s="240"/>
      <c r="D37" s="129"/>
      <c r="E37" s="100"/>
      <c r="F37" s="101"/>
      <c r="G37" s="101"/>
      <c r="H37" s="130"/>
    </row>
    <row r="38" spans="1:13" s="132" customFormat="1" ht="13.9" customHeight="1" x14ac:dyDescent="0.2">
      <c r="A38" s="131"/>
      <c r="B38" s="131" t="s">
        <v>112</v>
      </c>
      <c r="C38" s="87"/>
      <c r="E38" s="133"/>
      <c r="F38" s="133"/>
      <c r="G38" s="134"/>
    </row>
    <row r="39" spans="1:13" s="132" customFormat="1" ht="13.9" customHeight="1" x14ac:dyDescent="0.2">
      <c r="A39" s="131"/>
      <c r="B39" s="131" t="s">
        <v>113</v>
      </c>
      <c r="C39" s="87"/>
      <c r="E39" s="133"/>
      <c r="F39" s="133"/>
      <c r="G39" s="134"/>
      <c r="H39" s="135"/>
      <c r="J39" s="136"/>
    </row>
    <row r="40" spans="1:13" s="132" customFormat="1" ht="13.9" customHeight="1" x14ac:dyDescent="0.2">
      <c r="A40" s="131"/>
      <c r="B40" s="131" t="s">
        <v>114</v>
      </c>
      <c r="C40" s="137">
        <f>D8+E26+C30+F22</f>
        <v>0</v>
      </c>
      <c r="E40" s="133"/>
      <c r="F40" s="133"/>
      <c r="G40" s="134"/>
      <c r="H40" s="138"/>
    </row>
    <row r="41" spans="1:13" s="132" customFormat="1" ht="13.9" customHeight="1" x14ac:dyDescent="0.2">
      <c r="A41" s="131"/>
      <c r="B41" s="131" t="s">
        <v>115</v>
      </c>
      <c r="C41" s="137">
        <f>SUM(C39:C40)</f>
        <v>0</v>
      </c>
      <c r="E41" s="133"/>
      <c r="F41" s="133"/>
      <c r="G41" s="134"/>
      <c r="H41" s="139"/>
      <c r="M41" s="140"/>
    </row>
    <row r="42" spans="1:13" s="132" customFormat="1" ht="13.9" customHeight="1" x14ac:dyDescent="0.2">
      <c r="A42" s="131"/>
      <c r="B42" s="131" t="s">
        <v>116</v>
      </c>
      <c r="C42" s="137">
        <f>C41-C38</f>
        <v>0</v>
      </c>
      <c r="E42" s="133"/>
      <c r="F42" s="133"/>
      <c r="G42" s="134"/>
      <c r="H42" s="139"/>
    </row>
    <row r="43" spans="1:13" s="132" customFormat="1" ht="13.9" customHeight="1" x14ac:dyDescent="0.2">
      <c r="A43" s="131"/>
      <c r="B43" s="131" t="s">
        <v>117</v>
      </c>
      <c r="C43" s="141" t="e">
        <f>C42/C38</f>
        <v>#DIV/0!</v>
      </c>
      <c r="E43" s="133"/>
      <c r="F43" s="133"/>
      <c r="G43" s="134"/>
      <c r="H43" s="134"/>
    </row>
    <row r="44" spans="1:13" s="132" customFormat="1" ht="13.9" customHeight="1" x14ac:dyDescent="0.2">
      <c r="A44" s="131"/>
      <c r="B44" s="131" t="s">
        <v>118</v>
      </c>
      <c r="C44" s="142" t="e">
        <f>ROUNDUP(C46*C43,0)</f>
        <v>#DIV/0!</v>
      </c>
      <c r="E44" s="133"/>
      <c r="F44" s="133"/>
      <c r="G44" s="134"/>
      <c r="H44" s="139"/>
    </row>
    <row r="45" spans="1:13" s="132" customFormat="1" ht="13.9" customHeight="1" x14ac:dyDescent="0.2">
      <c r="A45" s="131"/>
      <c r="B45" s="131"/>
      <c r="C45" s="143"/>
      <c r="E45" s="133"/>
      <c r="F45" s="133"/>
      <c r="G45" s="134"/>
      <c r="H45" s="139"/>
    </row>
    <row r="46" spans="1:13" s="132" customFormat="1" ht="13.9" customHeight="1" x14ac:dyDescent="0.2">
      <c r="A46" s="131"/>
      <c r="B46" s="131" t="s">
        <v>119</v>
      </c>
      <c r="C46" s="144"/>
      <c r="E46" s="133"/>
      <c r="F46" s="133"/>
      <c r="G46" s="134"/>
      <c r="H46" s="139"/>
    </row>
    <row r="47" spans="1:13" s="132" customFormat="1" ht="13.9" customHeight="1" x14ac:dyDescent="0.2">
      <c r="A47" s="131"/>
      <c r="B47" s="131"/>
      <c r="C47" s="145"/>
      <c r="E47" s="133"/>
      <c r="F47" s="133"/>
      <c r="G47" s="134"/>
      <c r="H47" s="139"/>
    </row>
    <row r="48" spans="1:13" s="132" customFormat="1" ht="13.9" customHeight="1" x14ac:dyDescent="0.2">
      <c r="A48" s="131"/>
      <c r="B48" s="131" t="s">
        <v>118</v>
      </c>
      <c r="C48" s="145" t="e">
        <f>C44</f>
        <v>#DIV/0!</v>
      </c>
      <c r="E48" s="133"/>
      <c r="F48" s="133"/>
      <c r="G48" s="134"/>
      <c r="H48" s="139"/>
    </row>
    <row r="49" spans="1:12" s="132" customFormat="1" ht="13.9" customHeight="1" x14ac:dyDescent="0.2">
      <c r="A49" s="131"/>
      <c r="B49" s="131" t="s">
        <v>120</v>
      </c>
      <c r="C49" s="145">
        <f>G8</f>
        <v>0</v>
      </c>
      <c r="E49" s="133"/>
      <c r="F49" s="133"/>
      <c r="G49" s="146"/>
      <c r="H49" s="139"/>
    </row>
    <row r="50" spans="1:12" s="132" customFormat="1" ht="13.9" customHeight="1" x14ac:dyDescent="0.2">
      <c r="A50" s="131"/>
      <c r="B50" s="131" t="s">
        <v>121</v>
      </c>
      <c r="C50" s="145">
        <f>C15</f>
        <v>0</v>
      </c>
      <c r="E50" s="133"/>
      <c r="F50" s="133"/>
      <c r="G50" s="146"/>
      <c r="H50" s="139"/>
    </row>
    <row r="51" spans="1:12" s="132" customFormat="1" ht="13.9" customHeight="1" x14ac:dyDescent="0.2">
      <c r="A51" s="131"/>
      <c r="B51" s="131" t="s">
        <v>122</v>
      </c>
      <c r="C51" s="145" t="e">
        <f>SUM(C48:C50)</f>
        <v>#DIV/0!</v>
      </c>
      <c r="E51" s="133"/>
      <c r="F51" s="133"/>
      <c r="G51" s="146"/>
      <c r="H51" s="139"/>
    </row>
    <row r="52" spans="1:12" s="132" customFormat="1" ht="13.9" customHeight="1" x14ac:dyDescent="0.2">
      <c r="A52" s="131"/>
      <c r="B52" s="131"/>
      <c r="C52" s="145"/>
      <c r="E52" s="133"/>
      <c r="F52" s="133"/>
      <c r="G52" s="146"/>
      <c r="H52" s="139"/>
    </row>
    <row r="53" spans="1:12" s="132" customFormat="1" ht="13.9" customHeight="1" x14ac:dyDescent="0.2">
      <c r="A53" s="131"/>
      <c r="B53" s="131" t="s">
        <v>123</v>
      </c>
      <c r="C53" s="145" t="e">
        <f>C46+C51</f>
        <v>#DIV/0!</v>
      </c>
      <c r="E53" s="133"/>
      <c r="F53" s="133"/>
      <c r="G53" s="146"/>
      <c r="H53" s="139"/>
    </row>
    <row r="54" spans="1:12" s="132" customFormat="1" ht="13.9" customHeight="1" x14ac:dyDescent="0.2">
      <c r="A54" s="131"/>
      <c r="B54" s="131"/>
      <c r="C54" s="145"/>
      <c r="E54" s="133"/>
      <c r="F54" s="133"/>
      <c r="G54" s="146"/>
      <c r="H54" s="139"/>
    </row>
    <row r="55" spans="1:12" s="132" customFormat="1" ht="13.9" customHeight="1" x14ac:dyDescent="0.2">
      <c r="A55" s="131"/>
      <c r="B55" s="147" t="s">
        <v>124</v>
      </c>
      <c r="C55" s="148"/>
      <c r="E55" s="133"/>
      <c r="F55" s="133"/>
      <c r="G55" s="134"/>
      <c r="H55" s="139"/>
    </row>
    <row r="56" spans="1:12" s="132" customFormat="1" ht="13.9" customHeight="1" x14ac:dyDescent="0.2">
      <c r="A56" s="131"/>
      <c r="B56" s="147" t="s">
        <v>125</v>
      </c>
      <c r="C56" s="148"/>
      <c r="E56" s="133"/>
      <c r="F56" s="133"/>
      <c r="G56" s="134"/>
      <c r="H56" s="139"/>
    </row>
    <row r="57" spans="1:12" s="132" customFormat="1" ht="13.9" customHeight="1" x14ac:dyDescent="0.2">
      <c r="A57" s="131"/>
      <c r="B57" s="131" t="s">
        <v>111</v>
      </c>
      <c r="C57" s="148"/>
      <c r="E57" s="133"/>
      <c r="F57" s="133"/>
      <c r="G57" s="134"/>
      <c r="H57" s="139"/>
    </row>
    <row r="58" spans="1:12" s="132" customFormat="1" ht="13.9" customHeight="1" x14ac:dyDescent="0.2">
      <c r="A58" s="131"/>
      <c r="B58" s="131" t="s">
        <v>126</v>
      </c>
      <c r="C58" s="149" t="e">
        <f>C57+C51</f>
        <v>#DIV/0!</v>
      </c>
      <c r="E58" s="133"/>
      <c r="F58" s="133"/>
      <c r="G58" s="134"/>
      <c r="H58" s="139"/>
    </row>
    <row r="59" spans="1:12" s="132" customFormat="1" ht="13.9" customHeight="1" x14ac:dyDescent="0.2">
      <c r="A59" s="150"/>
      <c r="B59" s="150" t="s">
        <v>127</v>
      </c>
      <c r="C59" s="151"/>
      <c r="E59" s="133"/>
      <c r="F59" s="133"/>
      <c r="G59" s="134"/>
      <c r="H59" s="139"/>
      <c r="I59" s="152"/>
    </row>
    <row r="60" spans="1:12" s="132" customFormat="1" ht="13.9" customHeight="1" x14ac:dyDescent="0.2">
      <c r="A60" s="131"/>
      <c r="B60" s="131" t="s">
        <v>128</v>
      </c>
      <c r="C60" s="153" t="e">
        <f>IF(C59&lt;C58,0,C59-C58)</f>
        <v>#DIV/0!</v>
      </c>
      <c r="E60" s="133"/>
      <c r="F60" s="133"/>
      <c r="G60" s="134"/>
      <c r="H60" s="154"/>
    </row>
    <row r="61" spans="1:12" s="132" customFormat="1" ht="13.9" customHeight="1" x14ac:dyDescent="0.2">
      <c r="A61" s="155"/>
      <c r="B61" s="155"/>
      <c r="C61" s="155"/>
      <c r="D61" s="155"/>
      <c r="E61" s="155"/>
      <c r="F61" s="155"/>
      <c r="G61" s="134"/>
      <c r="H61" s="154"/>
    </row>
    <row r="62" spans="1:12" s="132" customFormat="1" ht="13.9" customHeight="1" x14ac:dyDescent="0.2">
      <c r="A62" s="241" t="s">
        <v>129</v>
      </c>
      <c r="B62" s="241"/>
      <c r="C62" s="241"/>
      <c r="D62" s="241"/>
      <c r="E62" s="241"/>
      <c r="F62" s="241"/>
      <c r="G62" s="241"/>
      <c r="H62" s="241"/>
      <c r="I62" s="241"/>
      <c r="J62" s="241"/>
      <c r="K62" s="241"/>
      <c r="L62" s="241"/>
    </row>
    <row r="63" spans="1:12" s="161" customFormat="1" ht="13.9" customHeight="1" x14ac:dyDescent="0.2">
      <c r="A63" s="156"/>
      <c r="B63" s="156" t="s">
        <v>130</v>
      </c>
      <c r="C63" s="156" t="s">
        <v>131</v>
      </c>
      <c r="D63" s="156" t="s">
        <v>132</v>
      </c>
      <c r="E63" s="156" t="s">
        <v>78</v>
      </c>
      <c r="F63" s="157" t="s">
        <v>79</v>
      </c>
      <c r="G63" s="158" t="s">
        <v>133</v>
      </c>
      <c r="H63" s="159" t="s">
        <v>118</v>
      </c>
      <c r="I63" s="160" t="s">
        <v>134</v>
      </c>
      <c r="J63" s="156" t="s">
        <v>135</v>
      </c>
      <c r="K63" s="156" t="s">
        <v>136</v>
      </c>
      <c r="L63" s="156" t="s">
        <v>137</v>
      </c>
    </row>
    <row r="64" spans="1:12" s="170" customFormat="1" ht="13.9" customHeight="1" x14ac:dyDescent="0.2">
      <c r="A64" s="162"/>
      <c r="B64" s="163" t="s">
        <v>138</v>
      </c>
      <c r="C64" s="163"/>
      <c r="D64" s="164"/>
      <c r="E64" s="165">
        <f>C38</f>
        <v>0</v>
      </c>
      <c r="F64" s="165">
        <f>C41</f>
        <v>0</v>
      </c>
      <c r="G64" s="166">
        <f>C46</f>
        <v>0</v>
      </c>
      <c r="H64" s="166" t="e">
        <f>C51</f>
        <v>#DIV/0!</v>
      </c>
      <c r="I64" s="167" t="e">
        <f>G64+H64</f>
        <v>#DIV/0!</v>
      </c>
      <c r="J64" s="168">
        <f>C59-C55+1</f>
        <v>1</v>
      </c>
      <c r="K64" s="153" t="e">
        <f>IF(J64&lt;I64,0,J64-I64)</f>
        <v>#DIV/0!</v>
      </c>
      <c r="L64" s="169" t="e">
        <f>K64*D64</f>
        <v>#DIV/0!</v>
      </c>
    </row>
    <row r="65" spans="1:12" s="132" customFormat="1" ht="13.9" customHeight="1" x14ac:dyDescent="0.2">
      <c r="A65" s="131"/>
      <c r="B65" s="84">
        <v>1</v>
      </c>
      <c r="C65" s="163"/>
      <c r="D65" s="87"/>
      <c r="E65" s="87"/>
      <c r="F65" s="87"/>
      <c r="G65" s="171"/>
      <c r="H65" s="167" t="e">
        <f>IF(F65-E65&lt;0,0,ROUNDUP((F65-E65)/E65*G65,0))</f>
        <v>#DIV/0!</v>
      </c>
      <c r="I65" s="167" t="e">
        <f>G65+H65</f>
        <v>#DIV/0!</v>
      </c>
      <c r="J65" s="172"/>
      <c r="K65" s="153" t="e">
        <f>IF(J65&lt;I65,0,J65-I65)</f>
        <v>#DIV/0!</v>
      </c>
      <c r="L65" s="169" t="e">
        <f>K65*D65</f>
        <v>#DIV/0!</v>
      </c>
    </row>
    <row r="66" spans="1:12" s="132" customFormat="1" ht="13.9" customHeight="1" x14ac:dyDescent="0.2">
      <c r="A66" s="131"/>
      <c r="B66" s="84"/>
      <c r="C66" s="163"/>
      <c r="D66" s="87"/>
      <c r="E66" s="87"/>
      <c r="F66" s="87"/>
      <c r="G66" s="171"/>
      <c r="H66" s="168"/>
      <c r="I66" s="168"/>
      <c r="J66" s="172"/>
      <c r="K66" s="153"/>
      <c r="L66" s="169">
        <f>K66*D66</f>
        <v>0</v>
      </c>
    </row>
    <row r="67" spans="1:12" s="132" customFormat="1" ht="13.9" customHeight="1" x14ac:dyDescent="0.2">
      <c r="A67" s="242" t="s">
        <v>83</v>
      </c>
      <c r="B67" s="243"/>
      <c r="C67" s="243"/>
      <c r="D67" s="243"/>
      <c r="E67" s="243"/>
      <c r="F67" s="243"/>
      <c r="G67" s="173"/>
      <c r="H67" s="168"/>
      <c r="I67" s="168"/>
      <c r="J67" s="153"/>
      <c r="K67" s="153"/>
      <c r="L67" s="169"/>
    </row>
    <row r="68" spans="1:12" s="132" customFormat="1" ht="13.9" customHeight="1" x14ac:dyDescent="0.2">
      <c r="A68" s="241" t="s">
        <v>139</v>
      </c>
      <c r="B68" s="241"/>
      <c r="C68" s="241"/>
      <c r="D68" s="241"/>
      <c r="E68" s="241"/>
      <c r="F68" s="241"/>
      <c r="G68" s="241"/>
      <c r="H68" s="241"/>
      <c r="I68" s="241"/>
      <c r="J68" s="241"/>
      <c r="K68" s="241"/>
      <c r="L68" s="241"/>
    </row>
    <row r="69" spans="1:12" s="180" customFormat="1" ht="13.9" customHeight="1" x14ac:dyDescent="0.2">
      <c r="A69" s="174"/>
      <c r="B69" s="175" t="s">
        <v>130</v>
      </c>
      <c r="C69" s="175" t="s">
        <v>131</v>
      </c>
      <c r="D69" s="175" t="s">
        <v>132</v>
      </c>
      <c r="E69" s="176" t="s">
        <v>140</v>
      </c>
      <c r="F69" s="176"/>
      <c r="G69" s="177"/>
      <c r="H69" s="177"/>
      <c r="I69" s="177"/>
      <c r="J69" s="178"/>
      <c r="K69" s="178"/>
      <c r="L69" s="179" t="s">
        <v>137</v>
      </c>
    </row>
    <row r="70" spans="1:12" s="132" customFormat="1" ht="13.9" customHeight="1" x14ac:dyDescent="0.2">
      <c r="A70" s="131"/>
      <c r="B70" s="84"/>
      <c r="C70" s="84"/>
      <c r="D70" s="87"/>
      <c r="E70" s="88"/>
      <c r="F70" s="153"/>
      <c r="G70" s="181"/>
      <c r="H70" s="182"/>
      <c r="I70" s="131"/>
      <c r="J70" s="153"/>
      <c r="K70" s="153"/>
      <c r="L70" s="169">
        <f>D70*E70</f>
        <v>0</v>
      </c>
    </row>
    <row r="71" spans="1:12" ht="13.9" customHeight="1" x14ac:dyDescent="0.2">
      <c r="A71" s="91"/>
      <c r="B71" s="85"/>
      <c r="C71" s="99"/>
      <c r="D71" s="183"/>
      <c r="E71" s="184"/>
      <c r="F71" s="185"/>
      <c r="G71" s="186"/>
      <c r="H71" s="187"/>
      <c r="I71" s="91"/>
      <c r="J71" s="153"/>
      <c r="K71" s="153"/>
      <c r="L71" s="169">
        <f>D71*E71</f>
        <v>0</v>
      </c>
    </row>
    <row r="72" spans="1:12" ht="13.9" customHeight="1" x14ac:dyDescent="0.2">
      <c r="A72" s="242" t="s">
        <v>83</v>
      </c>
      <c r="B72" s="243"/>
      <c r="C72" s="243"/>
      <c r="D72" s="243"/>
      <c r="E72" s="243"/>
      <c r="F72" s="243"/>
      <c r="G72" s="186"/>
      <c r="H72" s="187"/>
      <c r="I72" s="91"/>
      <c r="J72" s="153"/>
      <c r="K72" s="188" t="s">
        <v>141</v>
      </c>
      <c r="L72" s="179" t="e">
        <f>SUM(L64:L71)</f>
        <v>#DIV/0!</v>
      </c>
    </row>
    <row r="73" spans="1:12" ht="13.9" customHeight="1" x14ac:dyDescent="0.2"/>
    <row r="74" spans="1:12" ht="13.9" customHeight="1" x14ac:dyDescent="0.2"/>
    <row r="75" spans="1:12" ht="13.9" customHeight="1" x14ac:dyDescent="0.2"/>
    <row r="76" spans="1:12" ht="13.9" customHeight="1" x14ac:dyDescent="0.2"/>
    <row r="77" spans="1:12" ht="13.9" customHeight="1" x14ac:dyDescent="0.2"/>
    <row r="78" spans="1:12" ht="13.9" customHeight="1" x14ac:dyDescent="0.2"/>
    <row r="79" spans="1:12" ht="13.9" customHeight="1" x14ac:dyDescent="0.2"/>
    <row r="80" spans="1:12" ht="13.9" customHeight="1" x14ac:dyDescent="0.2"/>
    <row r="81" ht="13.9" customHeight="1" x14ac:dyDescent="0.2"/>
    <row r="82" ht="13.9" customHeight="1" x14ac:dyDescent="0.2"/>
    <row r="83" ht="13.9" customHeight="1" x14ac:dyDescent="0.2"/>
    <row r="84" ht="13.9" customHeight="1" x14ac:dyDescent="0.2"/>
    <row r="85" ht="13.9" customHeight="1" x14ac:dyDescent="0.2"/>
    <row r="86" ht="13.9" customHeight="1" x14ac:dyDescent="0.2"/>
    <row r="87" ht="13.9" customHeight="1" x14ac:dyDescent="0.2"/>
    <row r="88" ht="13.9" customHeight="1" x14ac:dyDescent="0.2"/>
    <row r="89" ht="13.9" customHeight="1" x14ac:dyDescent="0.2"/>
    <row r="90" ht="13.9" customHeight="1" x14ac:dyDescent="0.2"/>
    <row r="91" ht="13.9" customHeight="1"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sheetData>
  <mergeCells count="23">
    <mergeCell ref="A8:C8"/>
    <mergeCell ref="A1:C1"/>
    <mergeCell ref="D1:E1"/>
    <mergeCell ref="A2:G2"/>
    <mergeCell ref="A3:G3"/>
    <mergeCell ref="A7:G7"/>
    <mergeCell ref="A32:F32"/>
    <mergeCell ref="A10:C10"/>
    <mergeCell ref="A14:C14"/>
    <mergeCell ref="A15:B15"/>
    <mergeCell ref="A17:F17"/>
    <mergeCell ref="A22:E22"/>
    <mergeCell ref="A24:E24"/>
    <mergeCell ref="A25:B25"/>
    <mergeCell ref="A26:B26"/>
    <mergeCell ref="A28:C28"/>
    <mergeCell ref="A29:B29"/>
    <mergeCell ref="A30:B30"/>
    <mergeCell ref="A37:C37"/>
    <mergeCell ref="A62:L62"/>
    <mergeCell ref="A67:F67"/>
    <mergeCell ref="A68:L68"/>
    <mergeCell ref="A72:F72"/>
  </mergeCells>
  <pageMargins left="0.5" right="0.5" top="0.5" bottom="0.5" header="0.5" footer="0.5"/>
  <pageSetup paperSize="3" scale="7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ef604a7-ebc4-47af-96e9-7f1ad444f50a" ContentTypeId="0x0101009148F5A04DDD49CBA7127AADA5FB792B00AADE34325A8B49CDA8BB4DB53328F214" PreviousValue="false"/>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A92DA9A2F03FB84FB21E78BDFE1F766B" ma:contentTypeVersion="3" ma:contentTypeDescription="Upload an image." ma:contentTypeScope="" ma:versionID="122acd8b0776a66cc4f4cdaf578a12be">
  <xsd:schema xmlns:xsd="http://www.w3.org/2001/XMLSchema" xmlns:xs="http://www.w3.org/2001/XMLSchema" xmlns:p="http://schemas.microsoft.com/office/2006/metadata/properties" xmlns:ns1="http://schemas.microsoft.com/sharepoint/v3" xmlns:ns2="238369F3-F44B-41AE-AE53-1E39470DE805" xmlns:ns3="http://schemas.microsoft.com/sharepoint/v3/fields" xmlns:ns4="16f00c2e-ac5c-418b-9f13-a0771dbd417d" targetNamespace="http://schemas.microsoft.com/office/2006/metadata/properties" ma:root="true" ma:fieldsID="80c321fb6bbbbca17a2b59e7be9b0e78" ns1:_="" ns2:_="" ns3:_="" ns4:_="">
    <xsd:import namespace="http://schemas.microsoft.com/sharepoint/v3"/>
    <xsd:import namespace="238369F3-F44B-41AE-AE53-1E39470DE805"/>
    <xsd:import namespace="http://schemas.microsoft.com/sharepoint/v3/fields"/>
    <xsd:import namespace="16f00c2e-ac5c-418b-9f13-a0771dbd417d"/>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element name="URL" ma:index="3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8369F3-F44B-41AE-AE53-1E39470DE80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PublishingStartDate xmlns="http://schemas.microsoft.com/sharepoint/v3" xsi:nil="true"/>
    <wic_System_Copyright xmlns="http://schemas.microsoft.com/sharepoint/v3/fields" xsi:nil="true"/>
    <ImageCreateDate xmlns="238369F3-F44B-41AE-AE53-1E39470DE805" xsi:nil="true"/>
  </documentManagement>
</p:properties>
</file>

<file path=customXml/itemProps1.xml><?xml version="1.0" encoding="utf-8"?>
<ds:datastoreItem xmlns:ds="http://schemas.openxmlformats.org/officeDocument/2006/customXml" ds:itemID="{10C53735-2A15-4335-BB5D-52965A6C47AE}"/>
</file>

<file path=customXml/itemProps2.xml><?xml version="1.0" encoding="utf-8"?>
<ds:datastoreItem xmlns:ds="http://schemas.openxmlformats.org/officeDocument/2006/customXml" ds:itemID="{F0ADCC6B-11FC-4002-8591-ECE4197610D0}"/>
</file>

<file path=customXml/itemProps3.xml><?xml version="1.0" encoding="utf-8"?>
<ds:datastoreItem xmlns:ds="http://schemas.openxmlformats.org/officeDocument/2006/customXml" ds:itemID="{AC80C37B-B65D-4DDA-A104-399186B3DBCC}"/>
</file>

<file path=customXml/itemProps4.xml><?xml version="1.0" encoding="utf-8"?>
<ds:datastoreItem xmlns:ds="http://schemas.openxmlformats.org/officeDocument/2006/customXml" ds:itemID="{BA3F1B52-561E-47A9-B401-E769DF374B84}"/>
</file>

<file path=customXml/itemProps5.xml><?xml version="1.0" encoding="utf-8"?>
<ds:datastoreItem xmlns:ds="http://schemas.openxmlformats.org/officeDocument/2006/customXml" ds:itemID="{7FFC4CFB-941B-401D-AF62-1C936C11F0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Close Out List</vt:lpstr>
      <vt:lpstr>Pro-rata and LD Calc</vt:lpstr>
      <vt:lpstr>'Pro-rata and LD Calc'!Print_Area</vt:lpstr>
      <vt:lpstr>'Project Close Out List'!Print_Titles</vt:lpstr>
    </vt:vector>
  </TitlesOfParts>
  <Company>AECOM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Ashley Lane</dc:creator>
  <cp:keywords/>
  <dc:description/>
  <cp:lastModifiedBy>Marta Matthews</cp:lastModifiedBy>
  <cp:lastPrinted>2021-05-27T13:22:49Z</cp:lastPrinted>
  <dcterms:created xsi:type="dcterms:W3CDTF">2019-02-18T15:07:36Z</dcterms:created>
  <dcterms:modified xsi:type="dcterms:W3CDTF">2021-07-20T19:30:35Z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0x0101009148F5A04DDD49CBA7127AADA5FB792B00AADE34325A8B49CDA8BB4DB53328F21400A92DA9A2F03FB84FB21E78BDFE1F766B</vt:lpwstr>
  </property>
  <property fmtid="{D5CDD505-2E9C-101B-9397-08002B2CF9AE}" pid="3" name="Order">
    <vt:r8>300</vt:r8>
  </property>
</Properties>
</file>