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llichtenwalner\Downloads\"/>
    </mc:Choice>
  </mc:AlternateContent>
  <xr:revisionPtr revIDLastSave="0" documentId="13_ncr:1_{B25E7BDD-E58E-4F02-96C2-BE6CF6AB9C67}" xr6:coauthVersionLast="47" xr6:coauthVersionMax="47" xr10:uidLastSave="{00000000-0000-0000-0000-000000000000}"/>
  <bookViews>
    <workbookView xWindow="30612" yWindow="36" windowWidth="30936" windowHeight="16896" xr2:uid="{00000000-000D-0000-FFFF-FFFF00000000}"/>
  </bookViews>
  <sheets>
    <sheet name="Latest Data Fine Aggregate" sheetId="13" r:id="rId1"/>
    <sheet name="Latest Data Coarse Aggregate" sheetId="12" r:id="rId2"/>
    <sheet name="Historical Data CoarseAggregate" sheetId="9" r:id="rId3"/>
    <sheet name="Historical Data FineAggregate" sheetId="10" r:id="rId4"/>
    <sheet name="CHEMSTONE" sheetId="6" state="hidden" r:id="rId5"/>
    <sheet name="CHEMSAND" sheetId="8" state="hidden" r:id="rId6"/>
  </sheets>
  <definedNames>
    <definedName name="Coastal">'Latest Data Coarse Aggregate'!$P$1:$P$21</definedName>
    <definedName name="Coastal2">'Historical Data CoarseAggregate'!$R$1:$R$10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4" i="10" l="1"/>
  <c r="L21" i="10"/>
  <c r="L273" i="10"/>
  <c r="L122" i="10"/>
  <c r="L289" i="10"/>
  <c r="L229" i="10"/>
  <c r="L23" i="10"/>
  <c r="L159" i="10"/>
  <c r="L36" i="10"/>
  <c r="L72" i="10"/>
  <c r="L64" i="10"/>
  <c r="L24" i="10"/>
  <c r="L25" i="10"/>
  <c r="L147" i="10"/>
  <c r="L230" i="10"/>
  <c r="L274" i="10"/>
  <c r="L26" i="10"/>
  <c r="L65" i="10"/>
  <c r="L59" i="10"/>
  <c r="L37" i="10"/>
  <c r="L27" i="10"/>
  <c r="L266" i="10"/>
  <c r="L282" i="10"/>
  <c r="L175" i="10"/>
  <c r="L174" i="10"/>
  <c r="L176" i="10"/>
  <c r="L2" i="10"/>
  <c r="L4" i="10"/>
  <c r="L3" i="10"/>
  <c r="M159" i="10"/>
  <c r="M36" i="10"/>
  <c r="M147" i="10"/>
  <c r="M175" i="10"/>
  <c r="M176" i="10"/>
  <c r="N21" i="10"/>
  <c r="N273" i="10"/>
  <c r="N122" i="10"/>
  <c r="N289" i="10"/>
  <c r="N229" i="10"/>
  <c r="N23" i="10"/>
  <c r="N159" i="10"/>
  <c r="N36" i="10"/>
  <c r="N72" i="10"/>
  <c r="N64" i="10"/>
  <c r="N24" i="10"/>
  <c r="N25" i="10"/>
  <c r="N147" i="10"/>
  <c r="N230" i="10"/>
  <c r="N274" i="10"/>
  <c r="N26" i="10"/>
  <c r="N65" i="10"/>
  <c r="N59" i="10"/>
  <c r="N37" i="10"/>
  <c r="N27" i="10"/>
  <c r="N266" i="10"/>
  <c r="N282" i="10"/>
  <c r="N175" i="10"/>
  <c r="N174" i="10"/>
  <c r="N176" i="10"/>
  <c r="N2" i="10"/>
  <c r="N4" i="10"/>
  <c r="N3" i="10"/>
  <c r="O21" i="10"/>
  <c r="O273" i="10"/>
  <c r="O122" i="10"/>
  <c r="O289" i="10"/>
  <c r="M289" i="10" s="1"/>
  <c r="O229" i="10"/>
  <c r="M229" i="10" s="1"/>
  <c r="O23" i="10"/>
  <c r="O159" i="10"/>
  <c r="O36" i="10"/>
  <c r="O72" i="10"/>
  <c r="O64" i="10"/>
  <c r="O24" i="10"/>
  <c r="O25" i="10"/>
  <c r="O147" i="10"/>
  <c r="O230" i="10"/>
  <c r="O274" i="10"/>
  <c r="M274" i="10" s="1"/>
  <c r="O26" i="10"/>
  <c r="M26" i="10" s="1"/>
  <c r="O65" i="10"/>
  <c r="M65" i="10" s="1"/>
  <c r="O59" i="10"/>
  <c r="O37" i="10"/>
  <c r="O27" i="10"/>
  <c r="O266" i="10"/>
  <c r="O282" i="10"/>
  <c r="O175" i="10"/>
  <c r="O174" i="10"/>
  <c r="O176" i="10"/>
  <c r="O2" i="10"/>
  <c r="O4" i="10"/>
  <c r="M4" i="10" s="1"/>
  <c r="O3" i="10"/>
  <c r="M3" i="10" s="1"/>
  <c r="L919" i="9"/>
  <c r="L912" i="9"/>
  <c r="L372" i="9"/>
  <c r="L377" i="9"/>
  <c r="L820" i="9"/>
  <c r="L975" i="9"/>
  <c r="L920" i="9"/>
  <c r="L907" i="9"/>
  <c r="L778" i="9"/>
  <c r="L849" i="9"/>
  <c r="L819" i="9"/>
  <c r="L944" i="9"/>
  <c r="L967" i="9"/>
  <c r="L811" i="9"/>
  <c r="L257" i="9"/>
  <c r="L202" i="9"/>
  <c r="L259" i="9"/>
  <c r="L943" i="9"/>
  <c r="L280" i="9"/>
  <c r="L285" i="9"/>
  <c r="L286" i="9"/>
  <c r="L895" i="9"/>
  <c r="M820" i="9"/>
  <c r="M975" i="9"/>
  <c r="M849" i="9"/>
  <c r="M819" i="9"/>
  <c r="M944" i="9"/>
  <c r="M967" i="9"/>
  <c r="M811" i="9"/>
  <c r="M257" i="9"/>
  <c r="M202" i="9"/>
  <c r="M259" i="9"/>
  <c r="M943" i="9"/>
  <c r="M280" i="9"/>
  <c r="M895" i="9"/>
  <c r="N919" i="9"/>
  <c r="N912" i="9"/>
  <c r="N372" i="9"/>
  <c r="N377" i="9"/>
  <c r="N820" i="9"/>
  <c r="N975" i="9"/>
  <c r="N920" i="9"/>
  <c r="N907" i="9"/>
  <c r="N778" i="9"/>
  <c r="N849" i="9"/>
  <c r="N819" i="9"/>
  <c r="N944" i="9"/>
  <c r="N967" i="9"/>
  <c r="N811" i="9"/>
  <c r="N257" i="9"/>
  <c r="N202" i="9"/>
  <c r="N259" i="9"/>
  <c r="N943" i="9"/>
  <c r="N280" i="9"/>
  <c r="N285" i="9"/>
  <c r="N286" i="9"/>
  <c r="N895" i="9"/>
  <c r="O919" i="9"/>
  <c r="O912" i="9"/>
  <c r="O372" i="9"/>
  <c r="O377" i="9"/>
  <c r="O820" i="9"/>
  <c r="O975" i="9"/>
  <c r="O920" i="9"/>
  <c r="O907" i="9"/>
  <c r="O778" i="9"/>
  <c r="O849" i="9"/>
  <c r="O819" i="9"/>
  <c r="O944" i="9"/>
  <c r="O967" i="9"/>
  <c r="O811" i="9"/>
  <c r="O257" i="9"/>
  <c r="O202" i="9"/>
  <c r="O259" i="9"/>
  <c r="O943" i="9"/>
  <c r="O280" i="9"/>
  <c r="O285" i="9"/>
  <c r="O286" i="9"/>
  <c r="O895" i="9"/>
  <c r="M205" i="12"/>
  <c r="L132" i="12"/>
  <c r="L100" i="12"/>
  <c r="L122" i="12"/>
  <c r="L31" i="12"/>
  <c r="L32" i="12"/>
  <c r="L9" i="12"/>
  <c r="L170" i="12"/>
  <c r="L257" i="12"/>
  <c r="L258" i="12"/>
  <c r="L168" i="12"/>
  <c r="L211" i="12"/>
  <c r="L169" i="12"/>
  <c r="L78" i="12"/>
  <c r="L77" i="12"/>
  <c r="L290" i="9"/>
  <c r="L888" i="9"/>
  <c r="L380" i="9"/>
  <c r="L23" i="9"/>
  <c r="L505" i="9"/>
  <c r="L435" i="9"/>
  <c r="L42" i="9"/>
  <c r="L424" i="9"/>
  <c r="L591" i="9"/>
  <c r="L3" i="9"/>
  <c r="L859" i="9"/>
  <c r="L70" i="9"/>
  <c r="L72" i="9"/>
  <c r="L507" i="9"/>
  <c r="L7" i="9"/>
  <c r="L458" i="9"/>
  <c r="L45" i="9"/>
  <c r="L9" i="9"/>
  <c r="L861" i="9"/>
  <c r="L862" i="9"/>
  <c r="L46" i="9"/>
  <c r="L466" i="9"/>
  <c r="L425" i="9"/>
  <c r="L146" i="9"/>
  <c r="L479" i="9"/>
  <c r="L426" i="9"/>
  <c r="L896" i="9"/>
  <c r="L34" i="9"/>
  <c r="L689" i="9"/>
  <c r="L692" i="9"/>
  <c r="L24" i="9"/>
  <c r="L679" i="9"/>
  <c r="L262" i="9"/>
  <c r="L20" i="9"/>
  <c r="L604" i="9"/>
  <c r="L168" i="9"/>
  <c r="L314" i="9"/>
  <c r="L366" i="9"/>
  <c r="L775" i="9"/>
  <c r="L777" i="9"/>
  <c r="L517" i="9"/>
  <c r="L520" i="9"/>
  <c r="L554" i="9"/>
  <c r="L793" i="9"/>
  <c r="L602" i="9"/>
  <c r="L330" i="9"/>
  <c r="L889" i="9"/>
  <c r="L890" i="9"/>
  <c r="L197" i="9"/>
  <c r="L161" i="9"/>
  <c r="L418" i="9"/>
  <c r="L460" i="9"/>
  <c r="L358" i="9"/>
  <c r="L416" i="9"/>
  <c r="L480" i="9"/>
  <c r="L924" i="9"/>
  <c r="L474" i="9"/>
  <c r="L307" i="9"/>
  <c r="L311" i="9"/>
  <c r="L467" i="9"/>
  <c r="L759" i="9"/>
  <c r="L764" i="9"/>
  <c r="L809" i="9"/>
  <c r="L807" i="9"/>
  <c r="L908" i="9"/>
  <c r="L725" i="9"/>
  <c r="L805" i="9"/>
  <c r="L164" i="9"/>
  <c r="L132" i="9"/>
  <c r="L163" i="9"/>
  <c r="L166" i="9"/>
  <c r="L894" i="9"/>
  <c r="L565" i="9"/>
  <c r="L14" i="9"/>
  <c r="L51" i="9"/>
  <c r="L93" i="9"/>
  <c r="L53" i="9"/>
  <c r="L126" i="9"/>
  <c r="L734" i="9"/>
  <c r="L959" i="9"/>
  <c r="L584" i="9"/>
  <c r="L199" i="9"/>
  <c r="L201" i="9"/>
  <c r="L587" i="9"/>
  <c r="L515" i="9"/>
  <c r="L521" i="9"/>
  <c r="L394" i="9"/>
  <c r="L396" i="9"/>
  <c r="L52" i="9"/>
  <c r="L294" i="9"/>
  <c r="L192" i="9"/>
  <c r="L191" i="9"/>
  <c r="L15" i="9"/>
  <c r="L762" i="9"/>
  <c r="L965" i="9"/>
  <c r="L971" i="9"/>
  <c r="L599" i="9"/>
  <c r="L295" i="9"/>
  <c r="L401" i="9"/>
  <c r="L402" i="9"/>
  <c r="L456" i="9"/>
  <c r="L459" i="9"/>
  <c r="L558" i="9"/>
  <c r="L837" i="9"/>
  <c r="L552" i="9"/>
  <c r="L221" i="9"/>
  <c r="L866" i="9"/>
  <c r="L217" i="9"/>
  <c r="L386" i="9"/>
  <c r="L945" i="9"/>
  <c r="L785" i="9"/>
  <c r="L821" i="9"/>
  <c r="L184" i="9"/>
  <c r="L149" i="9"/>
  <c r="L160" i="9"/>
  <c r="L245" i="9"/>
  <c r="L247" i="9"/>
  <c r="L571" i="9"/>
  <c r="L569" i="9"/>
  <c r="L808" i="9"/>
  <c r="L194" i="9"/>
  <c r="L810" i="9"/>
  <c r="L112" i="9"/>
  <c r="L113" i="9"/>
  <c r="L114" i="9"/>
  <c r="L318" i="9"/>
  <c r="L702" i="9"/>
  <c r="L207" i="9"/>
  <c r="L239" i="9"/>
  <c r="L235" i="9"/>
  <c r="L381" i="9"/>
  <c r="L382" i="9"/>
  <c r="L121" i="9"/>
  <c r="L673" i="9"/>
  <c r="L676" i="9"/>
  <c r="L433" i="9"/>
  <c r="L716" i="9"/>
  <c r="L363" i="9"/>
  <c r="L705" i="9"/>
  <c r="L613" i="9"/>
  <c r="L614" i="9"/>
  <c r="L409" i="9"/>
  <c r="L410" i="9"/>
  <c r="L301" i="9"/>
  <c r="L302" i="9"/>
  <c r="L703" i="9"/>
  <c r="L404" i="9"/>
  <c r="L647" i="9"/>
  <c r="L648" i="9"/>
  <c r="L926" i="9"/>
  <c r="L917" i="9"/>
  <c r="L906" i="9"/>
  <c r="L960" i="9"/>
  <c r="L305" i="9"/>
  <c r="L181" i="9"/>
  <c r="L643" i="9"/>
  <c r="L592" i="9"/>
  <c r="L92" i="9"/>
  <c r="L636" i="9"/>
  <c r="L94" i="9"/>
  <c r="L95" i="9"/>
  <c r="L96" i="9"/>
  <c r="L97" i="9"/>
  <c r="L98" i="9"/>
  <c r="L832" i="9"/>
  <c r="L487" i="9"/>
  <c r="L490" i="9"/>
  <c r="L137" i="9"/>
  <c r="L347" i="9"/>
  <c r="L730" i="9"/>
  <c r="L795" i="9"/>
  <c r="L787" i="9"/>
  <c r="L524" i="9"/>
  <c r="L242" i="9"/>
  <c r="L30" i="9"/>
  <c r="L32" i="9"/>
  <c r="L483" i="9"/>
  <c r="L874" i="9"/>
  <c r="L48" i="9"/>
  <c r="L102" i="9"/>
  <c r="L105" i="9"/>
  <c r="L934" i="9"/>
  <c r="L743" i="9"/>
  <c r="L481" i="9"/>
  <c r="L224" i="9"/>
  <c r="L369" i="9"/>
  <c r="L71" i="9"/>
  <c r="L210" i="9"/>
  <c r="L127" i="9"/>
  <c r="L209" i="9"/>
  <c r="L13" i="9"/>
  <c r="L706" i="9"/>
  <c r="L607" i="9"/>
  <c r="L248" i="9"/>
  <c r="L162" i="9"/>
  <c r="L165" i="9"/>
  <c r="L27" i="9"/>
  <c r="L655" i="9"/>
  <c r="L735" i="9"/>
  <c r="L593" i="9"/>
  <c r="L595" i="9"/>
  <c r="L772" i="9"/>
  <c r="L744" i="9"/>
  <c r="L748" i="9"/>
  <c r="L868" i="9"/>
  <c r="L867" i="9"/>
  <c r="L870" i="9"/>
  <c r="L880" i="9"/>
  <c r="L863" i="9"/>
  <c r="L215" i="9"/>
  <c r="L840" i="9"/>
  <c r="L841" i="9"/>
  <c r="L193" i="9"/>
  <c r="L144" i="9"/>
  <c r="L130" i="9"/>
  <c r="L557" i="9"/>
  <c r="L728" i="9"/>
  <c r="L43" i="9"/>
  <c r="L519" i="9"/>
  <c r="L281" i="9"/>
  <c r="L794" i="9"/>
  <c r="L321" i="9"/>
  <c r="L816" i="9"/>
  <c r="L266" i="9"/>
  <c r="L60" i="9"/>
  <c r="L64" i="9"/>
  <c r="L270" i="9"/>
  <c r="L351" i="9"/>
  <c r="L352" i="9"/>
  <c r="L8" i="9"/>
  <c r="L566" i="9"/>
  <c r="L489" i="9"/>
  <c r="L331" i="9"/>
  <c r="L332" i="9"/>
  <c r="L333" i="9"/>
  <c r="L527" i="9"/>
  <c r="L528" i="9"/>
  <c r="L252" i="9"/>
  <c r="L789" i="9"/>
  <c r="L532" i="9"/>
  <c r="L533" i="9"/>
  <c r="L833" i="9"/>
  <c r="L99" i="9"/>
  <c r="L447" i="9"/>
  <c r="L633" i="9"/>
  <c r="L644" i="9"/>
  <c r="L198" i="9"/>
  <c r="L299" i="9"/>
  <c r="L464" i="9"/>
  <c r="L200" i="9"/>
  <c r="L900" i="9"/>
  <c r="L693" i="9"/>
  <c r="L691" i="9"/>
  <c r="L518" i="9"/>
  <c r="L514" i="9"/>
  <c r="L687" i="9"/>
  <c r="L877" i="9"/>
  <c r="L899" i="9"/>
  <c r="L457" i="9"/>
  <c r="L903" i="9"/>
  <c r="L85" i="9"/>
  <c r="L873" i="9"/>
  <c r="L228" i="9"/>
  <c r="L359" i="9"/>
  <c r="L360" i="9"/>
  <c r="L572" i="9"/>
  <c r="L574" i="9"/>
  <c r="L570" i="9"/>
  <c r="L845" i="9"/>
  <c r="L848" i="9"/>
  <c r="L910" i="9"/>
  <c r="L938" i="9"/>
  <c r="L690" i="9"/>
  <c r="L417" i="9"/>
  <c r="L419" i="9"/>
  <c r="L147" i="9"/>
  <c r="L420" i="9"/>
  <c r="L774" i="9"/>
  <c r="L776" i="9"/>
  <c r="L367" i="9"/>
  <c r="L335" i="9"/>
  <c r="L449" i="9"/>
  <c r="L227" i="9"/>
  <c r="L216" i="9"/>
  <c r="L220" i="9"/>
  <c r="L287" i="9"/>
  <c r="L109" i="9"/>
  <c r="L387" i="9"/>
  <c r="L913" i="9"/>
  <c r="L980" i="9"/>
  <c r="L781" i="9"/>
  <c r="L403" i="9"/>
  <c r="L383" i="9"/>
  <c r="L384" i="9"/>
  <c r="L436" i="9"/>
  <c r="L296" i="9"/>
  <c r="L600" i="9"/>
  <c r="L977" i="9"/>
  <c r="L385" i="9"/>
  <c r="L353" i="9"/>
  <c r="L354" i="9"/>
  <c r="L274" i="9"/>
  <c r="L106" i="9"/>
  <c r="L516" i="9"/>
  <c r="L522" i="9"/>
  <c r="L946" i="9"/>
  <c r="L509" i="9"/>
  <c r="L555" i="9"/>
  <c r="L553" i="9"/>
  <c r="L556" i="9"/>
  <c r="L188" i="9"/>
  <c r="L755" i="9"/>
  <c r="L909" i="9"/>
  <c r="L376" i="9"/>
  <c r="L765" i="9"/>
  <c r="L929" i="9"/>
  <c r="L973" i="9"/>
  <c r="L211" i="9"/>
  <c r="L213" i="9"/>
  <c r="L597" i="9"/>
  <c r="L55" i="9"/>
  <c r="L56" i="9"/>
  <c r="L54" i="9"/>
  <c r="L139" i="9"/>
  <c r="L140" i="9"/>
  <c r="L107" i="9"/>
  <c r="L529" i="9"/>
  <c r="L391" i="9"/>
  <c r="L534" i="9"/>
  <c r="L536" i="9"/>
  <c r="L537" i="9"/>
  <c r="L538" i="9"/>
  <c r="L947" i="9"/>
  <c r="L948" i="9"/>
  <c r="L284" i="9"/>
  <c r="L279" i="9"/>
  <c r="L427" i="9"/>
  <c r="L428" i="9"/>
  <c r="L628" i="9"/>
  <c r="L226" i="9"/>
  <c r="L688" i="9"/>
  <c r="L355" i="9"/>
  <c r="L356" i="9"/>
  <c r="L671" i="9"/>
  <c r="L306" i="9"/>
  <c r="M290" i="9"/>
  <c r="M888" i="9"/>
  <c r="M380" i="9"/>
  <c r="M23" i="9"/>
  <c r="M505" i="9"/>
  <c r="M435" i="9"/>
  <c r="M42" i="9"/>
  <c r="M424" i="9"/>
  <c r="M591" i="9"/>
  <c r="M3" i="9"/>
  <c r="M859" i="9"/>
  <c r="M70" i="9"/>
  <c r="M72" i="9"/>
  <c r="M507" i="9"/>
  <c r="M7" i="9"/>
  <c r="M45" i="9"/>
  <c r="M9" i="9"/>
  <c r="M861" i="9"/>
  <c r="M862" i="9"/>
  <c r="M46" i="9"/>
  <c r="M466" i="9"/>
  <c r="M425" i="9"/>
  <c r="M146" i="9"/>
  <c r="M479" i="9"/>
  <c r="M426" i="9"/>
  <c r="M896" i="9"/>
  <c r="M34" i="9"/>
  <c r="M689" i="9"/>
  <c r="M692" i="9"/>
  <c r="M24" i="9"/>
  <c r="M679" i="9"/>
  <c r="M262" i="9"/>
  <c r="M20" i="9"/>
  <c r="M604" i="9"/>
  <c r="M168" i="9"/>
  <c r="M314" i="9"/>
  <c r="M775" i="9"/>
  <c r="M777" i="9"/>
  <c r="M517" i="9"/>
  <c r="M520" i="9"/>
  <c r="M554" i="9"/>
  <c r="M793" i="9"/>
  <c r="M602" i="9"/>
  <c r="M330" i="9"/>
  <c r="M889" i="9"/>
  <c r="M890" i="9"/>
  <c r="M197" i="9"/>
  <c r="M161" i="9"/>
  <c r="M418" i="9"/>
  <c r="M460" i="9"/>
  <c r="M416" i="9"/>
  <c r="M480" i="9"/>
  <c r="M924" i="9"/>
  <c r="M474" i="9"/>
  <c r="M307" i="9"/>
  <c r="M311" i="9"/>
  <c r="M467" i="9"/>
  <c r="M759" i="9"/>
  <c r="M764" i="9"/>
  <c r="M809" i="9"/>
  <c r="M807" i="9"/>
  <c r="M725" i="9"/>
  <c r="M805" i="9"/>
  <c r="M164" i="9"/>
  <c r="M132" i="9"/>
  <c r="M163" i="9"/>
  <c r="M166" i="9"/>
  <c r="M894" i="9"/>
  <c r="M565" i="9"/>
  <c r="M14" i="9"/>
  <c r="M51" i="9"/>
  <c r="M93" i="9"/>
  <c r="M53" i="9"/>
  <c r="M126" i="9"/>
  <c r="M734" i="9"/>
  <c r="M959" i="9"/>
  <c r="M584" i="9"/>
  <c r="M199" i="9"/>
  <c r="M201" i="9"/>
  <c r="M587" i="9"/>
  <c r="M515" i="9"/>
  <c r="M521" i="9"/>
  <c r="M394" i="9"/>
  <c r="M396" i="9"/>
  <c r="M52" i="9"/>
  <c r="M294" i="9"/>
  <c r="M192" i="9"/>
  <c r="M191" i="9"/>
  <c r="M15" i="9"/>
  <c r="M762" i="9"/>
  <c r="M965" i="9"/>
  <c r="M971" i="9"/>
  <c r="M599" i="9"/>
  <c r="M295" i="9"/>
  <c r="M401" i="9"/>
  <c r="M402" i="9"/>
  <c r="M456" i="9"/>
  <c r="M459" i="9"/>
  <c r="M558" i="9"/>
  <c r="M837" i="9"/>
  <c r="M552" i="9"/>
  <c r="M221" i="9"/>
  <c r="M866" i="9"/>
  <c r="M217" i="9"/>
  <c r="M386" i="9"/>
  <c r="M945" i="9"/>
  <c r="M785" i="9"/>
  <c r="M821" i="9"/>
  <c r="M184" i="9"/>
  <c r="M149" i="9"/>
  <c r="M160" i="9"/>
  <c r="M245" i="9"/>
  <c r="M247" i="9"/>
  <c r="M571" i="9"/>
  <c r="M569" i="9"/>
  <c r="M808" i="9"/>
  <c r="M194" i="9"/>
  <c r="M810" i="9"/>
  <c r="M112" i="9"/>
  <c r="M113" i="9"/>
  <c r="M114" i="9"/>
  <c r="M318" i="9"/>
  <c r="M702" i="9"/>
  <c r="M207" i="9"/>
  <c r="M239" i="9"/>
  <c r="M235" i="9"/>
  <c r="M381" i="9"/>
  <c r="M382" i="9"/>
  <c r="M121" i="9"/>
  <c r="M673" i="9"/>
  <c r="M676" i="9"/>
  <c r="M433" i="9"/>
  <c r="M716" i="9"/>
  <c r="M705" i="9"/>
  <c r="M613" i="9"/>
  <c r="M614" i="9"/>
  <c r="M409" i="9"/>
  <c r="M410" i="9"/>
  <c r="M703" i="9"/>
  <c r="M404" i="9"/>
  <c r="M647" i="9"/>
  <c r="M648" i="9"/>
  <c r="M926" i="9"/>
  <c r="M960" i="9"/>
  <c r="M305" i="9"/>
  <c r="M181" i="9"/>
  <c r="M643" i="9"/>
  <c r="M592" i="9"/>
  <c r="M92" i="9"/>
  <c r="M636" i="9"/>
  <c r="M94" i="9"/>
  <c r="M95" i="9"/>
  <c r="M96" i="9"/>
  <c r="M97" i="9"/>
  <c r="M98" i="9"/>
  <c r="M832" i="9"/>
  <c r="M487" i="9"/>
  <c r="M490" i="9"/>
  <c r="M137" i="9"/>
  <c r="M347" i="9"/>
  <c r="M730" i="9"/>
  <c r="M795" i="9"/>
  <c r="M787" i="9"/>
  <c r="M524" i="9"/>
  <c r="M242" i="9"/>
  <c r="M30" i="9"/>
  <c r="M32" i="9"/>
  <c r="M483" i="9"/>
  <c r="M874" i="9"/>
  <c r="M48" i="9"/>
  <c r="M934" i="9"/>
  <c r="M743" i="9"/>
  <c r="M481" i="9"/>
  <c r="M224" i="9"/>
  <c r="M71" i="9"/>
  <c r="M210" i="9"/>
  <c r="M127" i="9"/>
  <c r="M209" i="9"/>
  <c r="M13" i="9"/>
  <c r="M607" i="9"/>
  <c r="M248" i="9"/>
  <c r="M162" i="9"/>
  <c r="M165" i="9"/>
  <c r="M27" i="9"/>
  <c r="M655" i="9"/>
  <c r="M735" i="9"/>
  <c r="M593" i="9"/>
  <c r="M595" i="9"/>
  <c r="M772" i="9"/>
  <c r="M744" i="9"/>
  <c r="M748" i="9"/>
  <c r="M868" i="9"/>
  <c r="M867" i="9"/>
  <c r="M870" i="9"/>
  <c r="M880" i="9"/>
  <c r="M863" i="9"/>
  <c r="M215" i="9"/>
  <c r="M840" i="9"/>
  <c r="M841" i="9"/>
  <c r="M193" i="9"/>
  <c r="M144" i="9"/>
  <c r="M130" i="9"/>
  <c r="M557" i="9"/>
  <c r="M728" i="9"/>
  <c r="M43" i="9"/>
  <c r="M519" i="9"/>
  <c r="M794" i="9"/>
  <c r="M321" i="9"/>
  <c r="M816" i="9"/>
  <c r="M266" i="9"/>
  <c r="M60" i="9"/>
  <c r="M64" i="9"/>
  <c r="M270" i="9"/>
  <c r="M351" i="9"/>
  <c r="M352" i="9"/>
  <c r="M8" i="9"/>
  <c r="M566" i="9"/>
  <c r="M489" i="9"/>
  <c r="M331" i="9"/>
  <c r="M332" i="9"/>
  <c r="M333" i="9"/>
  <c r="M527" i="9"/>
  <c r="M528" i="9"/>
  <c r="M252" i="9"/>
  <c r="M789" i="9"/>
  <c r="M532" i="9"/>
  <c r="M533" i="9"/>
  <c r="M833" i="9"/>
  <c r="M99" i="9"/>
  <c r="M447" i="9"/>
  <c r="M633" i="9"/>
  <c r="M644" i="9"/>
  <c r="M198" i="9"/>
  <c r="M299" i="9"/>
  <c r="M464" i="9"/>
  <c r="M200" i="9"/>
  <c r="M900" i="9"/>
  <c r="M693" i="9"/>
  <c r="M691" i="9"/>
  <c r="M518" i="9"/>
  <c r="M514" i="9"/>
  <c r="M687" i="9"/>
  <c r="M877" i="9"/>
  <c r="M899" i="9"/>
  <c r="M457" i="9"/>
  <c r="M903" i="9"/>
  <c r="M85" i="9"/>
  <c r="M873" i="9"/>
  <c r="M228" i="9"/>
  <c r="M572" i="9"/>
  <c r="M574" i="9"/>
  <c r="M570" i="9"/>
  <c r="M845" i="9"/>
  <c r="M848" i="9"/>
  <c r="M938" i="9"/>
  <c r="M690" i="9"/>
  <c r="M417" i="9"/>
  <c r="M419" i="9"/>
  <c r="M147" i="9"/>
  <c r="M420" i="9"/>
  <c r="M774" i="9"/>
  <c r="M776" i="9"/>
  <c r="M335" i="9"/>
  <c r="M449" i="9"/>
  <c r="M227" i="9"/>
  <c r="M216" i="9"/>
  <c r="M220" i="9"/>
  <c r="M109" i="9"/>
  <c r="M387" i="9"/>
  <c r="M980" i="9"/>
  <c r="M781" i="9"/>
  <c r="M403" i="9"/>
  <c r="M383" i="9"/>
  <c r="M384" i="9"/>
  <c r="M436" i="9"/>
  <c r="M296" i="9"/>
  <c r="M600" i="9"/>
  <c r="M977" i="9"/>
  <c r="M385" i="9"/>
  <c r="M274" i="9"/>
  <c r="M106" i="9"/>
  <c r="M516" i="9"/>
  <c r="M522" i="9"/>
  <c r="M946" i="9"/>
  <c r="M509" i="9"/>
  <c r="M555" i="9"/>
  <c r="M553" i="9"/>
  <c r="M556" i="9"/>
  <c r="M188" i="9"/>
  <c r="M755" i="9"/>
  <c r="M765" i="9"/>
  <c r="M929" i="9"/>
  <c r="M973" i="9"/>
  <c r="M211" i="9"/>
  <c r="M213" i="9"/>
  <c r="M597" i="9"/>
  <c r="M55" i="9"/>
  <c r="M56" i="9"/>
  <c r="M54" i="9"/>
  <c r="M139" i="9"/>
  <c r="M140" i="9"/>
  <c r="M107" i="9"/>
  <c r="M529" i="9"/>
  <c r="M391" i="9"/>
  <c r="M537" i="9"/>
  <c r="M538" i="9"/>
  <c r="M427" i="9"/>
  <c r="M428" i="9"/>
  <c r="M628" i="9"/>
  <c r="M226" i="9"/>
  <c r="M688" i="9"/>
  <c r="N290" i="9"/>
  <c r="N888" i="9"/>
  <c r="N380" i="9"/>
  <c r="N23" i="9"/>
  <c r="N505" i="9"/>
  <c r="N435" i="9"/>
  <c r="N42" i="9"/>
  <c r="N424" i="9"/>
  <c r="N591" i="9"/>
  <c r="N3" i="9"/>
  <c r="N859" i="9"/>
  <c r="N70" i="9"/>
  <c r="N72" i="9"/>
  <c r="N507" i="9"/>
  <c r="N7" i="9"/>
  <c r="N458" i="9"/>
  <c r="N45" i="9"/>
  <c r="N9" i="9"/>
  <c r="N861" i="9"/>
  <c r="N862" i="9"/>
  <c r="N46" i="9"/>
  <c r="N466" i="9"/>
  <c r="N425" i="9"/>
  <c r="N146" i="9"/>
  <c r="N479" i="9"/>
  <c r="N426" i="9"/>
  <c r="N896" i="9"/>
  <c r="N34" i="9"/>
  <c r="N689" i="9"/>
  <c r="N692" i="9"/>
  <c r="N24" i="9"/>
  <c r="N679" i="9"/>
  <c r="N262" i="9"/>
  <c r="N20" i="9"/>
  <c r="N604" i="9"/>
  <c r="N168" i="9"/>
  <c r="N314" i="9"/>
  <c r="N366" i="9"/>
  <c r="N775" i="9"/>
  <c r="N777" i="9"/>
  <c r="N517" i="9"/>
  <c r="N520" i="9"/>
  <c r="N554" i="9"/>
  <c r="N793" i="9"/>
  <c r="N602" i="9"/>
  <c r="N330" i="9"/>
  <c r="N889" i="9"/>
  <c r="N890" i="9"/>
  <c r="N197" i="9"/>
  <c r="N161" i="9"/>
  <c r="N418" i="9"/>
  <c r="N460" i="9"/>
  <c r="N358" i="9"/>
  <c r="N416" i="9"/>
  <c r="N480" i="9"/>
  <c r="N924" i="9"/>
  <c r="N474" i="9"/>
  <c r="N307" i="9"/>
  <c r="N311" i="9"/>
  <c r="N467" i="9"/>
  <c r="N759" i="9"/>
  <c r="N764" i="9"/>
  <c r="N809" i="9"/>
  <c r="N807" i="9"/>
  <c r="N908" i="9"/>
  <c r="N725" i="9"/>
  <c r="N805" i="9"/>
  <c r="N164" i="9"/>
  <c r="N132" i="9"/>
  <c r="N163" i="9"/>
  <c r="N166" i="9"/>
  <c r="N894" i="9"/>
  <c r="N565" i="9"/>
  <c r="N14" i="9"/>
  <c r="N51" i="9"/>
  <c r="N93" i="9"/>
  <c r="N53" i="9"/>
  <c r="N126" i="9"/>
  <c r="N734" i="9"/>
  <c r="N959" i="9"/>
  <c r="N584" i="9"/>
  <c r="N199" i="9"/>
  <c r="N201" i="9"/>
  <c r="N587" i="9"/>
  <c r="N515" i="9"/>
  <c r="N521" i="9"/>
  <c r="N394" i="9"/>
  <c r="N396" i="9"/>
  <c r="N52" i="9"/>
  <c r="N294" i="9"/>
  <c r="N192" i="9"/>
  <c r="N191" i="9"/>
  <c r="N15" i="9"/>
  <c r="N762" i="9"/>
  <c r="N965" i="9"/>
  <c r="N971" i="9"/>
  <c r="N599" i="9"/>
  <c r="N295" i="9"/>
  <c r="N401" i="9"/>
  <c r="N402" i="9"/>
  <c r="N456" i="9"/>
  <c r="N459" i="9"/>
  <c r="N558" i="9"/>
  <c r="N837" i="9"/>
  <c r="N552" i="9"/>
  <c r="N221" i="9"/>
  <c r="N866" i="9"/>
  <c r="N217" i="9"/>
  <c r="N386" i="9"/>
  <c r="N945" i="9"/>
  <c r="N785" i="9"/>
  <c r="N821" i="9"/>
  <c r="N184" i="9"/>
  <c r="N149" i="9"/>
  <c r="N160" i="9"/>
  <c r="N245" i="9"/>
  <c r="N247" i="9"/>
  <c r="N571" i="9"/>
  <c r="N569" i="9"/>
  <c r="N808" i="9"/>
  <c r="N194" i="9"/>
  <c r="N810" i="9"/>
  <c r="N112" i="9"/>
  <c r="N113" i="9"/>
  <c r="N114" i="9"/>
  <c r="N318" i="9"/>
  <c r="N702" i="9"/>
  <c r="N207" i="9"/>
  <c r="N239" i="9"/>
  <c r="N235" i="9"/>
  <c r="N381" i="9"/>
  <c r="N382" i="9"/>
  <c r="N121" i="9"/>
  <c r="N673" i="9"/>
  <c r="N676" i="9"/>
  <c r="N433" i="9"/>
  <c r="N716" i="9"/>
  <c r="N363" i="9"/>
  <c r="N705" i="9"/>
  <c r="N613" i="9"/>
  <c r="N614" i="9"/>
  <c r="N409" i="9"/>
  <c r="N410" i="9"/>
  <c r="N301" i="9"/>
  <c r="N302" i="9"/>
  <c r="N703" i="9"/>
  <c r="N404" i="9"/>
  <c r="N647" i="9"/>
  <c r="N648" i="9"/>
  <c r="N926" i="9"/>
  <c r="N917" i="9"/>
  <c r="N906" i="9"/>
  <c r="N960" i="9"/>
  <c r="N305" i="9"/>
  <c r="N181" i="9"/>
  <c r="N643" i="9"/>
  <c r="N592" i="9"/>
  <c r="N92" i="9"/>
  <c r="N636" i="9"/>
  <c r="N94" i="9"/>
  <c r="N95" i="9"/>
  <c r="N96" i="9"/>
  <c r="N97" i="9"/>
  <c r="N98" i="9"/>
  <c r="N832" i="9"/>
  <c r="N487" i="9"/>
  <c r="N490" i="9"/>
  <c r="N137" i="9"/>
  <c r="N347" i="9"/>
  <c r="N730" i="9"/>
  <c r="N795" i="9"/>
  <c r="N787" i="9"/>
  <c r="N524" i="9"/>
  <c r="N242" i="9"/>
  <c r="N30" i="9"/>
  <c r="N32" i="9"/>
  <c r="N483" i="9"/>
  <c r="N874" i="9"/>
  <c r="N48" i="9"/>
  <c r="N102" i="9"/>
  <c r="N105" i="9"/>
  <c r="N934" i="9"/>
  <c r="N743" i="9"/>
  <c r="N481" i="9"/>
  <c r="N224" i="9"/>
  <c r="N369" i="9"/>
  <c r="N71" i="9"/>
  <c r="N210" i="9"/>
  <c r="N127" i="9"/>
  <c r="N209" i="9"/>
  <c r="N13" i="9"/>
  <c r="N706" i="9"/>
  <c r="N607" i="9"/>
  <c r="N248" i="9"/>
  <c r="N162" i="9"/>
  <c r="N165" i="9"/>
  <c r="N27" i="9"/>
  <c r="N655" i="9"/>
  <c r="N735" i="9"/>
  <c r="N593" i="9"/>
  <c r="N595" i="9"/>
  <c r="N772" i="9"/>
  <c r="N744" i="9"/>
  <c r="N748" i="9"/>
  <c r="N868" i="9"/>
  <c r="N867" i="9"/>
  <c r="N870" i="9"/>
  <c r="N880" i="9"/>
  <c r="N863" i="9"/>
  <c r="N215" i="9"/>
  <c r="N840" i="9"/>
  <c r="N841" i="9"/>
  <c r="N193" i="9"/>
  <c r="N144" i="9"/>
  <c r="N130" i="9"/>
  <c r="N557" i="9"/>
  <c r="N728" i="9"/>
  <c r="N43" i="9"/>
  <c r="N519" i="9"/>
  <c r="N281" i="9"/>
  <c r="N794" i="9"/>
  <c r="N321" i="9"/>
  <c r="N816" i="9"/>
  <c r="N266" i="9"/>
  <c r="N60" i="9"/>
  <c r="N64" i="9"/>
  <c r="N270" i="9"/>
  <c r="N351" i="9"/>
  <c r="N352" i="9"/>
  <c r="N8" i="9"/>
  <c r="N566" i="9"/>
  <c r="N489" i="9"/>
  <c r="N331" i="9"/>
  <c r="N332" i="9"/>
  <c r="N333" i="9"/>
  <c r="N527" i="9"/>
  <c r="N528" i="9"/>
  <c r="N252" i="9"/>
  <c r="N789" i="9"/>
  <c r="N532" i="9"/>
  <c r="N533" i="9"/>
  <c r="N833" i="9"/>
  <c r="N99" i="9"/>
  <c r="N447" i="9"/>
  <c r="N633" i="9"/>
  <c r="N644" i="9"/>
  <c r="N198" i="9"/>
  <c r="N299" i="9"/>
  <c r="N464" i="9"/>
  <c r="N200" i="9"/>
  <c r="N900" i="9"/>
  <c r="N693" i="9"/>
  <c r="N691" i="9"/>
  <c r="N518" i="9"/>
  <c r="N514" i="9"/>
  <c r="N687" i="9"/>
  <c r="N877" i="9"/>
  <c r="N899" i="9"/>
  <c r="N457" i="9"/>
  <c r="N903" i="9"/>
  <c r="N85" i="9"/>
  <c r="N873" i="9"/>
  <c r="N228" i="9"/>
  <c r="N359" i="9"/>
  <c r="N360" i="9"/>
  <c r="N572" i="9"/>
  <c r="N574" i="9"/>
  <c r="N570" i="9"/>
  <c r="N845" i="9"/>
  <c r="N848" i="9"/>
  <c r="N910" i="9"/>
  <c r="N938" i="9"/>
  <c r="N690" i="9"/>
  <c r="N417" i="9"/>
  <c r="N419" i="9"/>
  <c r="N147" i="9"/>
  <c r="N420" i="9"/>
  <c r="N774" i="9"/>
  <c r="N776" i="9"/>
  <c r="N367" i="9"/>
  <c r="N335" i="9"/>
  <c r="N449" i="9"/>
  <c r="N227" i="9"/>
  <c r="N216" i="9"/>
  <c r="N220" i="9"/>
  <c r="N287" i="9"/>
  <c r="N109" i="9"/>
  <c r="N387" i="9"/>
  <c r="N913" i="9"/>
  <c r="N980" i="9"/>
  <c r="N781" i="9"/>
  <c r="N403" i="9"/>
  <c r="N383" i="9"/>
  <c r="N384" i="9"/>
  <c r="N436" i="9"/>
  <c r="N296" i="9"/>
  <c r="N600" i="9"/>
  <c r="N977" i="9"/>
  <c r="N385" i="9"/>
  <c r="N353" i="9"/>
  <c r="N354" i="9"/>
  <c r="N274" i="9"/>
  <c r="N106" i="9"/>
  <c r="N516" i="9"/>
  <c r="N522" i="9"/>
  <c r="N946" i="9"/>
  <c r="N509" i="9"/>
  <c r="N555" i="9"/>
  <c r="N553" i="9"/>
  <c r="N556" i="9"/>
  <c r="N188" i="9"/>
  <c r="N755" i="9"/>
  <c r="N909" i="9"/>
  <c r="N376" i="9"/>
  <c r="N765" i="9"/>
  <c r="N929" i="9"/>
  <c r="N973" i="9"/>
  <c r="N211" i="9"/>
  <c r="N213" i="9"/>
  <c r="N597" i="9"/>
  <c r="N55" i="9"/>
  <c r="N56" i="9"/>
  <c r="N54" i="9"/>
  <c r="N139" i="9"/>
  <c r="N140" i="9"/>
  <c r="N107" i="9"/>
  <c r="N529" i="9"/>
  <c r="N391" i="9"/>
  <c r="N534" i="9"/>
  <c r="N536" i="9"/>
  <c r="N537" i="9"/>
  <c r="N538" i="9"/>
  <c r="N947" i="9"/>
  <c r="N948" i="9"/>
  <c r="N284" i="9"/>
  <c r="N279" i="9"/>
  <c r="N427" i="9"/>
  <c r="N428" i="9"/>
  <c r="N628" i="9"/>
  <c r="N226" i="9"/>
  <c r="N688" i="9"/>
  <c r="N355" i="9"/>
  <c r="N356" i="9"/>
  <c r="N671" i="9"/>
  <c r="N306" i="9"/>
  <c r="O290" i="9"/>
  <c r="O888" i="9"/>
  <c r="O380" i="9"/>
  <c r="O23" i="9"/>
  <c r="O505" i="9"/>
  <c r="O435" i="9"/>
  <c r="O42" i="9"/>
  <c r="O424" i="9"/>
  <c r="O591" i="9"/>
  <c r="O3" i="9"/>
  <c r="O859" i="9"/>
  <c r="O70" i="9"/>
  <c r="O72" i="9"/>
  <c r="O507" i="9"/>
  <c r="O7" i="9"/>
  <c r="O458" i="9"/>
  <c r="M458" i="9" s="1"/>
  <c r="O45" i="9"/>
  <c r="O9" i="9"/>
  <c r="O861" i="9"/>
  <c r="O862" i="9"/>
  <c r="O46" i="9"/>
  <c r="O466" i="9"/>
  <c r="O425" i="9"/>
  <c r="O146" i="9"/>
  <c r="O479" i="9"/>
  <c r="O426" i="9"/>
  <c r="O896" i="9"/>
  <c r="O34" i="9"/>
  <c r="O689" i="9"/>
  <c r="O692" i="9"/>
  <c r="O24" i="9"/>
  <c r="O679" i="9"/>
  <c r="O262" i="9"/>
  <c r="O20" i="9"/>
  <c r="O604" i="9"/>
  <c r="O168" i="9"/>
  <c r="O314" i="9"/>
  <c r="O366" i="9"/>
  <c r="M366" i="9" s="1"/>
  <c r="O775" i="9"/>
  <c r="O777" i="9"/>
  <c r="O517" i="9"/>
  <c r="O520" i="9"/>
  <c r="O554" i="9"/>
  <c r="O793" i="9"/>
  <c r="O602" i="9"/>
  <c r="O330" i="9"/>
  <c r="O889" i="9"/>
  <c r="O890" i="9"/>
  <c r="O197" i="9"/>
  <c r="O161" i="9"/>
  <c r="O418" i="9"/>
  <c r="O460" i="9"/>
  <c r="O358" i="9"/>
  <c r="M358" i="9" s="1"/>
  <c r="O416" i="9"/>
  <c r="O480" i="9"/>
  <c r="O924" i="9"/>
  <c r="O474" i="9"/>
  <c r="O307" i="9"/>
  <c r="O311" i="9"/>
  <c r="O467" i="9"/>
  <c r="O759" i="9"/>
  <c r="O764" i="9"/>
  <c r="O809" i="9"/>
  <c r="O807" i="9"/>
  <c r="O908" i="9"/>
  <c r="M908" i="9" s="1"/>
  <c r="O725" i="9"/>
  <c r="O805" i="9"/>
  <c r="O164" i="9"/>
  <c r="O132" i="9"/>
  <c r="O163" i="9"/>
  <c r="O166" i="9"/>
  <c r="O894" i="9"/>
  <c r="O565" i="9"/>
  <c r="O14" i="9"/>
  <c r="O51" i="9"/>
  <c r="O93" i="9"/>
  <c r="O53" i="9"/>
  <c r="O126" i="9"/>
  <c r="O734" i="9"/>
  <c r="O959" i="9"/>
  <c r="O584" i="9"/>
  <c r="O199" i="9"/>
  <c r="O201" i="9"/>
  <c r="O587" i="9"/>
  <c r="O515" i="9"/>
  <c r="O521" i="9"/>
  <c r="O394" i="9"/>
  <c r="O396" i="9"/>
  <c r="O52" i="9"/>
  <c r="O294" i="9"/>
  <c r="O192" i="9"/>
  <c r="O191" i="9"/>
  <c r="O15" i="9"/>
  <c r="O762" i="9"/>
  <c r="O965" i="9"/>
  <c r="O971" i="9"/>
  <c r="O599" i="9"/>
  <c r="O295" i="9"/>
  <c r="O401" i="9"/>
  <c r="O402" i="9"/>
  <c r="O456" i="9"/>
  <c r="O459" i="9"/>
  <c r="O558" i="9"/>
  <c r="O837" i="9"/>
  <c r="O552" i="9"/>
  <c r="O221" i="9"/>
  <c r="O866" i="9"/>
  <c r="O217" i="9"/>
  <c r="O386" i="9"/>
  <c r="O945" i="9"/>
  <c r="O785" i="9"/>
  <c r="O821" i="9"/>
  <c r="O184" i="9"/>
  <c r="O149" i="9"/>
  <c r="O160" i="9"/>
  <c r="O245" i="9"/>
  <c r="O247" i="9"/>
  <c r="O571" i="9"/>
  <c r="O569" i="9"/>
  <c r="O808" i="9"/>
  <c r="O194" i="9"/>
  <c r="O810" i="9"/>
  <c r="O112" i="9"/>
  <c r="O113" i="9"/>
  <c r="O114" i="9"/>
  <c r="O318" i="9"/>
  <c r="O702" i="9"/>
  <c r="O207" i="9"/>
  <c r="O239" i="9"/>
  <c r="O235" i="9"/>
  <c r="O381" i="9"/>
  <c r="O382" i="9"/>
  <c r="O121" i="9"/>
  <c r="O673" i="9"/>
  <c r="O676" i="9"/>
  <c r="O433" i="9"/>
  <c r="O716" i="9"/>
  <c r="O363" i="9"/>
  <c r="M363" i="9" s="1"/>
  <c r="O705" i="9"/>
  <c r="O613" i="9"/>
  <c r="O614" i="9"/>
  <c r="O409" i="9"/>
  <c r="O410" i="9"/>
  <c r="O301" i="9"/>
  <c r="M301" i="9" s="1"/>
  <c r="O302" i="9"/>
  <c r="M302" i="9" s="1"/>
  <c r="O703" i="9"/>
  <c r="O404" i="9"/>
  <c r="O647" i="9"/>
  <c r="O648" i="9"/>
  <c r="O926" i="9"/>
  <c r="O917" i="9"/>
  <c r="O906" i="9"/>
  <c r="O960" i="9"/>
  <c r="O305" i="9"/>
  <c r="O181" i="9"/>
  <c r="O643" i="9"/>
  <c r="O592" i="9"/>
  <c r="O92" i="9"/>
  <c r="O636" i="9"/>
  <c r="O94" i="9"/>
  <c r="O95" i="9"/>
  <c r="O96" i="9"/>
  <c r="O97" i="9"/>
  <c r="O98" i="9"/>
  <c r="O832" i="9"/>
  <c r="O487" i="9"/>
  <c r="O490" i="9"/>
  <c r="O137" i="9"/>
  <c r="O347" i="9"/>
  <c r="O730" i="9"/>
  <c r="O795" i="9"/>
  <c r="O787" i="9"/>
  <c r="O524" i="9"/>
  <c r="O242" i="9"/>
  <c r="O30" i="9"/>
  <c r="O32" i="9"/>
  <c r="O483" i="9"/>
  <c r="O874" i="9"/>
  <c r="O48" i="9"/>
  <c r="O102" i="9"/>
  <c r="M102" i="9" s="1"/>
  <c r="O105" i="9"/>
  <c r="M105" i="9" s="1"/>
  <c r="O934" i="9"/>
  <c r="O743" i="9"/>
  <c r="O481" i="9"/>
  <c r="O224" i="9"/>
  <c r="O369" i="9"/>
  <c r="M369" i="9" s="1"/>
  <c r="O71" i="9"/>
  <c r="O210" i="9"/>
  <c r="O127" i="9"/>
  <c r="O209" i="9"/>
  <c r="O13" i="9"/>
  <c r="O706" i="9"/>
  <c r="M706" i="9" s="1"/>
  <c r="O607" i="9"/>
  <c r="O248" i="9"/>
  <c r="O162" i="9"/>
  <c r="O165" i="9"/>
  <c r="O27" i="9"/>
  <c r="O655" i="9"/>
  <c r="O735" i="9"/>
  <c r="O593" i="9"/>
  <c r="O595" i="9"/>
  <c r="O772" i="9"/>
  <c r="O744" i="9"/>
  <c r="O748" i="9"/>
  <c r="O868" i="9"/>
  <c r="O867" i="9"/>
  <c r="O870" i="9"/>
  <c r="O880" i="9"/>
  <c r="O863" i="9"/>
  <c r="O215" i="9"/>
  <c r="O840" i="9"/>
  <c r="O841" i="9"/>
  <c r="O193" i="9"/>
  <c r="O144" i="9"/>
  <c r="O130" i="9"/>
  <c r="O557" i="9"/>
  <c r="O728" i="9"/>
  <c r="O43" i="9"/>
  <c r="O519" i="9"/>
  <c r="O281" i="9"/>
  <c r="M281" i="9" s="1"/>
  <c r="O794" i="9"/>
  <c r="O321" i="9"/>
  <c r="O816" i="9"/>
  <c r="O266" i="9"/>
  <c r="O60" i="9"/>
  <c r="O64" i="9"/>
  <c r="O270" i="9"/>
  <c r="O351" i="9"/>
  <c r="O352" i="9"/>
  <c r="O8" i="9"/>
  <c r="O566" i="9"/>
  <c r="O489" i="9"/>
  <c r="O331" i="9"/>
  <c r="O332" i="9"/>
  <c r="O333" i="9"/>
  <c r="O527" i="9"/>
  <c r="O528" i="9"/>
  <c r="O252" i="9"/>
  <c r="O789" i="9"/>
  <c r="O532" i="9"/>
  <c r="O533" i="9"/>
  <c r="O833" i="9"/>
  <c r="O99" i="9"/>
  <c r="O447" i="9"/>
  <c r="O633" i="9"/>
  <c r="O644" i="9"/>
  <c r="O198" i="9"/>
  <c r="O299" i="9"/>
  <c r="O464" i="9"/>
  <c r="O200" i="9"/>
  <c r="O900" i="9"/>
  <c r="O693" i="9"/>
  <c r="O691" i="9"/>
  <c r="O518" i="9"/>
  <c r="O514" i="9"/>
  <c r="O687" i="9"/>
  <c r="O877" i="9"/>
  <c r="O899" i="9"/>
  <c r="O457" i="9"/>
  <c r="O903" i="9"/>
  <c r="O85" i="9"/>
  <c r="O873" i="9"/>
  <c r="O228" i="9"/>
  <c r="O359" i="9"/>
  <c r="M359" i="9" s="1"/>
  <c r="O360" i="9"/>
  <c r="M360" i="9" s="1"/>
  <c r="O572" i="9"/>
  <c r="O574" i="9"/>
  <c r="O570" i="9"/>
  <c r="O845" i="9"/>
  <c r="O848" i="9"/>
  <c r="O910" i="9"/>
  <c r="O938" i="9"/>
  <c r="O690" i="9"/>
  <c r="O417" i="9"/>
  <c r="O419" i="9"/>
  <c r="O147" i="9"/>
  <c r="O420" i="9"/>
  <c r="O774" i="9"/>
  <c r="O776" i="9"/>
  <c r="O367" i="9"/>
  <c r="M367" i="9" s="1"/>
  <c r="O335" i="9"/>
  <c r="O449" i="9"/>
  <c r="O227" i="9"/>
  <c r="O216" i="9"/>
  <c r="O220" i="9"/>
  <c r="O287" i="9"/>
  <c r="O109" i="9"/>
  <c r="O387" i="9"/>
  <c r="O913" i="9"/>
  <c r="M913" i="9" s="1"/>
  <c r="O980" i="9"/>
  <c r="O781" i="9"/>
  <c r="O403" i="9"/>
  <c r="O383" i="9"/>
  <c r="O384" i="9"/>
  <c r="O436" i="9"/>
  <c r="O296" i="9"/>
  <c r="O600" i="9"/>
  <c r="O977" i="9"/>
  <c r="O385" i="9"/>
  <c r="O353" i="9"/>
  <c r="M353" i="9" s="1"/>
  <c r="O354" i="9"/>
  <c r="M354" i="9" s="1"/>
  <c r="O274" i="9"/>
  <c r="O106" i="9"/>
  <c r="O516" i="9"/>
  <c r="O522" i="9"/>
  <c r="O946" i="9"/>
  <c r="O509" i="9"/>
  <c r="O555" i="9"/>
  <c r="O553" i="9"/>
  <c r="O556" i="9"/>
  <c r="O188" i="9"/>
  <c r="O755" i="9"/>
  <c r="O909" i="9"/>
  <c r="M909" i="9" s="1"/>
  <c r="O376" i="9"/>
  <c r="M376" i="9" s="1"/>
  <c r="O765" i="9"/>
  <c r="O929" i="9"/>
  <c r="O973" i="9"/>
  <c r="O211" i="9"/>
  <c r="O213" i="9"/>
  <c r="O597" i="9"/>
  <c r="O55" i="9"/>
  <c r="O56" i="9"/>
  <c r="O54" i="9"/>
  <c r="O139" i="9"/>
  <c r="O140" i="9"/>
  <c r="O107" i="9"/>
  <c r="O529" i="9"/>
  <c r="O391" i="9"/>
  <c r="O534" i="9"/>
  <c r="M534" i="9" s="1"/>
  <c r="O536" i="9"/>
  <c r="M536" i="9" s="1"/>
  <c r="O537" i="9"/>
  <c r="O538" i="9"/>
  <c r="O947" i="9"/>
  <c r="M947" i="9" s="1"/>
  <c r="O948" i="9"/>
  <c r="M948" i="9" s="1"/>
  <c r="O284" i="9"/>
  <c r="M284" i="9" s="1"/>
  <c r="O279" i="9"/>
  <c r="M279" i="9" s="1"/>
  <c r="O427" i="9"/>
  <c r="O428" i="9"/>
  <c r="O628" i="9"/>
  <c r="O226" i="9"/>
  <c r="O688" i="9"/>
  <c r="O355" i="9"/>
  <c r="M355" i="9" s="1"/>
  <c r="O356" i="9"/>
  <c r="O671" i="9"/>
  <c r="M671" i="9" s="1"/>
  <c r="O306" i="9"/>
  <c r="M306" i="9" s="1"/>
  <c r="M287" i="9" l="1"/>
  <c r="M906" i="9"/>
  <c r="M356" i="9"/>
  <c r="M910" i="9"/>
  <c r="M917" i="9"/>
  <c r="M266" i="10"/>
  <c r="M72" i="10"/>
  <c r="M122" i="10"/>
  <c r="M919" i="9"/>
  <c r="M920" i="9"/>
  <c r="M377" i="9"/>
  <c r="M912" i="9"/>
  <c r="M286" i="9"/>
  <c r="M59" i="10"/>
  <c r="M27" i="10"/>
  <c r="M37" i="10"/>
  <c r="M23" i="10"/>
  <c r="M282" i="10"/>
  <c r="M64" i="10"/>
  <c r="M174" i="10"/>
  <c r="M25" i="10"/>
  <c r="M24" i="10"/>
  <c r="M2" i="10"/>
  <c r="M230" i="10"/>
  <c r="M273" i="10"/>
  <c r="M21" i="10"/>
  <c r="M778" i="9"/>
  <c r="M907" i="9"/>
  <c r="M285" i="9"/>
  <c r="M372" i="9"/>
  <c r="M50" i="12" l="1"/>
  <c r="M51" i="12"/>
  <c r="M346" i="12"/>
  <c r="M295" i="12"/>
  <c r="M342" i="12"/>
  <c r="M197" i="12"/>
  <c r="M325" i="12"/>
  <c r="M37" i="12"/>
  <c r="M36" i="12"/>
  <c r="M38" i="12"/>
  <c r="M182" i="12"/>
  <c r="M183" i="12"/>
  <c r="M227" i="12"/>
  <c r="M241" i="12"/>
  <c r="M243" i="12"/>
  <c r="M163" i="12"/>
  <c r="M336" i="12"/>
  <c r="M242" i="12"/>
  <c r="M105" i="12"/>
  <c r="M79" i="12"/>
  <c r="M82" i="12"/>
  <c r="M202" i="12"/>
  <c r="M201" i="12"/>
  <c r="M320" i="12"/>
  <c r="M319" i="12"/>
  <c r="M278" i="12"/>
  <c r="M277" i="12"/>
  <c r="M115" i="12"/>
  <c r="M80" i="12"/>
  <c r="M67" i="12"/>
  <c r="M30" i="12"/>
  <c r="M101" i="12"/>
  <c r="M181" i="12"/>
  <c r="M54" i="12"/>
  <c r="M283" i="12"/>
  <c r="M179" i="12"/>
  <c r="M214" i="12"/>
  <c r="M150" i="12"/>
  <c r="M334" i="12"/>
  <c r="M273" i="12"/>
  <c r="M219" i="12"/>
  <c r="M299" i="12"/>
  <c r="M308" i="12"/>
  <c r="M177" i="12"/>
  <c r="M29" i="12"/>
  <c r="M66" i="12"/>
  <c r="M176" i="12"/>
  <c r="M222" i="12"/>
  <c r="M348" i="12"/>
  <c r="M98" i="12"/>
  <c r="M5" i="12"/>
  <c r="M49" i="12"/>
  <c r="M184" i="12"/>
  <c r="M261" i="12"/>
  <c r="M305" i="12"/>
  <c r="M68" i="12"/>
  <c r="M159" i="12"/>
  <c r="M282" i="12"/>
  <c r="M33" i="12"/>
  <c r="M335" i="12"/>
  <c r="M48" i="12"/>
  <c r="M140" i="12"/>
  <c r="M141" i="12"/>
  <c r="M199" i="12"/>
  <c r="M3" i="12"/>
  <c r="M313" i="12"/>
  <c r="M264" i="12"/>
  <c r="M322" i="12"/>
  <c r="M255" i="12"/>
  <c r="M164" i="12"/>
  <c r="M291" i="12"/>
  <c r="M351" i="12"/>
  <c r="M228" i="12"/>
  <c r="M307" i="12"/>
  <c r="M301" i="12"/>
  <c r="M290" i="12"/>
  <c r="M233" i="12"/>
  <c r="M2" i="12"/>
  <c r="M315" i="12"/>
  <c r="M220" i="12"/>
  <c r="M72" i="12"/>
  <c r="M244" i="12"/>
  <c r="M208" i="12"/>
  <c r="M209" i="12"/>
  <c r="L273" i="12"/>
  <c r="L219" i="12"/>
  <c r="L299" i="12"/>
  <c r="L308" i="12"/>
  <c r="L177" i="12"/>
  <c r="L29" i="12"/>
  <c r="L66" i="12"/>
  <c r="L176" i="12"/>
  <c r="L329" i="12"/>
  <c r="L222" i="12"/>
  <c r="L348" i="12"/>
  <c r="L98" i="12"/>
  <c r="L5" i="12"/>
  <c r="L49" i="12"/>
  <c r="L184" i="12"/>
  <c r="L261" i="12"/>
  <c r="L281" i="12"/>
  <c r="L305" i="12"/>
  <c r="L68" i="12"/>
  <c r="L159" i="12"/>
  <c r="L282" i="12"/>
  <c r="L286" i="12"/>
  <c r="L33" i="12"/>
  <c r="L335" i="12"/>
  <c r="L48" i="12"/>
  <c r="L140" i="12"/>
  <c r="L141" i="12"/>
  <c r="L133" i="12"/>
  <c r="L199" i="12"/>
  <c r="L3" i="12"/>
  <c r="L313" i="12"/>
  <c r="L264" i="12"/>
  <c r="L322" i="12"/>
  <c r="L255" i="12"/>
  <c r="L164" i="12"/>
  <c r="L291" i="12"/>
  <c r="L351" i="12"/>
  <c r="L228" i="12"/>
  <c r="L307" i="12"/>
  <c r="L300" i="12"/>
  <c r="L301" i="12"/>
  <c r="L290" i="12"/>
  <c r="L233" i="12"/>
  <c r="L2" i="12"/>
  <c r="L315" i="12"/>
  <c r="L220" i="12"/>
  <c r="L72" i="12"/>
  <c r="L244" i="12"/>
  <c r="L208" i="12"/>
  <c r="L209" i="12"/>
  <c r="L333" i="12"/>
  <c r="L332" i="12"/>
  <c r="L330" i="12"/>
  <c r="L136" i="12"/>
  <c r="L89" i="12"/>
  <c r="L118" i="12"/>
  <c r="L119" i="12"/>
  <c r="L194" i="12"/>
  <c r="L202" i="12"/>
  <c r="L137" i="12"/>
  <c r="L304" i="12"/>
  <c r="L171" i="12"/>
  <c r="L212" i="12"/>
  <c r="L213" i="12"/>
  <c r="L79" i="12"/>
  <c r="L269" i="12"/>
  <c r="L234" i="12"/>
  <c r="L75" i="12"/>
  <c r="L237" i="12"/>
  <c r="L238" i="12"/>
  <c r="L87" i="12"/>
  <c r="L71" i="12"/>
  <c r="L231" i="12"/>
  <c r="L86" i="12"/>
  <c r="L57" i="12"/>
  <c r="L207" i="12"/>
  <c r="L53" i="12"/>
  <c r="L138" i="12"/>
  <c r="L186" i="12"/>
  <c r="L306" i="12"/>
  <c r="L247" i="12"/>
  <c r="L326" i="12"/>
  <c r="L180" i="12"/>
  <c r="L147" i="12"/>
  <c r="L265" i="12"/>
  <c r="L58" i="12"/>
  <c r="L347" i="12"/>
  <c r="L349" i="12"/>
  <c r="L354" i="12"/>
  <c r="L6" i="12"/>
  <c r="L8" i="12"/>
  <c r="L260" i="12"/>
  <c r="L30" i="12"/>
  <c r="L67" i="12"/>
  <c r="L99" i="12"/>
  <c r="L251" i="12"/>
  <c r="L337" i="12"/>
  <c r="L35" i="12"/>
  <c r="L240" i="12"/>
  <c r="L216" i="12"/>
  <c r="L221" i="12"/>
  <c r="L289" i="12"/>
  <c r="L85" i="12"/>
  <c r="L36" i="12"/>
  <c r="L92" i="12"/>
  <c r="L162" i="12"/>
  <c r="L166" i="12"/>
  <c r="L167" i="12"/>
  <c r="L101" i="12"/>
  <c r="L161" i="12"/>
  <c r="L28" i="12"/>
  <c r="L27" i="12"/>
  <c r="L108" i="12"/>
  <c r="L43" i="12"/>
  <c r="L128" i="12"/>
  <c r="L292" i="12"/>
  <c r="L42" i="12"/>
  <c r="L316" i="12"/>
  <c r="L106" i="12"/>
  <c r="L239" i="12"/>
  <c r="L298" i="12"/>
  <c r="L223" i="12"/>
  <c r="L154" i="12"/>
  <c r="L110" i="12"/>
  <c r="L283" i="12"/>
  <c r="L54" i="12"/>
  <c r="L112" i="12"/>
  <c r="L249" i="12"/>
  <c r="L156" i="12"/>
  <c r="L277" i="12"/>
  <c r="L278" i="12"/>
  <c r="L310" i="12"/>
  <c r="L173" i="12"/>
  <c r="L63" i="12"/>
  <c r="L142" i="12"/>
  <c r="L271" i="12"/>
  <c r="L22" i="12"/>
  <c r="L50" i="12"/>
  <c r="L64" i="12"/>
  <c r="L7" i="12"/>
  <c r="L312" i="12"/>
  <c r="L160" i="12"/>
  <c r="L105" i="12"/>
  <c r="L175" i="12"/>
  <c r="L215" i="12"/>
  <c r="L226" i="12"/>
  <c r="L88" i="12"/>
  <c r="L190" i="12"/>
  <c r="L241" i="12"/>
  <c r="L227" i="12"/>
  <c r="L52" i="12"/>
  <c r="L217" i="12"/>
  <c r="L287" i="12"/>
  <c r="L229" i="12"/>
  <c r="L102" i="12"/>
  <c r="L83" i="12"/>
  <c r="L61" i="12"/>
  <c r="L74" i="12"/>
  <c r="L21" i="12"/>
  <c r="L80" i="12"/>
  <c r="L193" i="12"/>
  <c r="L157" i="12"/>
  <c r="L148" i="12"/>
  <c r="L104" i="12"/>
  <c r="L254" i="12"/>
  <c r="L20" i="12"/>
  <c r="L303" i="12"/>
  <c r="L214" i="12"/>
  <c r="L41" i="12"/>
  <c r="L262" i="12"/>
  <c r="L121" i="12"/>
  <c r="L253" i="12"/>
  <c r="L55" i="12"/>
  <c r="L56" i="12"/>
  <c r="L123" i="12"/>
  <c r="L328" i="12"/>
  <c r="L279" i="12"/>
  <c r="L16" i="12"/>
  <c r="L153" i="12"/>
  <c r="L341" i="12"/>
  <c r="L131" i="12"/>
  <c r="L97" i="12"/>
  <c r="L134" i="12"/>
  <c r="L243" i="12"/>
  <c r="L151" i="12"/>
  <c r="L14" i="12"/>
  <c r="L15" i="12"/>
  <c r="L242" i="12"/>
  <c r="L145" i="12"/>
  <c r="L210" i="12"/>
  <c r="L10" i="12"/>
  <c r="L355" i="12"/>
  <c r="L39" i="12"/>
  <c r="L144" i="12"/>
  <c r="L178" i="12"/>
  <c r="L318" i="12"/>
  <c r="L218" i="12"/>
  <c r="L73" i="12"/>
  <c r="L189" i="12"/>
  <c r="L353" i="12"/>
  <c r="L340" i="12"/>
  <c r="L158" i="12"/>
  <c r="L256" i="12"/>
  <c r="L69" i="12"/>
  <c r="L181" i="12"/>
  <c r="L150" i="12"/>
  <c r="L179" i="12"/>
  <c r="L26" i="12"/>
  <c r="L44" i="12"/>
  <c r="L45" i="12"/>
  <c r="L125" i="12"/>
  <c r="L331" i="12"/>
  <c r="L155" i="12"/>
  <c r="L296" i="12"/>
  <c r="L232" i="12"/>
  <c r="L263" i="12"/>
  <c r="L183" i="12"/>
  <c r="L182" i="12"/>
  <c r="L130" i="12"/>
  <c r="L107" i="12"/>
  <c r="L297" i="12"/>
  <c r="L198" i="12"/>
  <c r="L319" i="12"/>
  <c r="L320" i="12"/>
  <c r="L201" i="12"/>
  <c r="L13" i="12"/>
  <c r="L11" i="12"/>
  <c r="L288" i="12"/>
  <c r="L230" i="12"/>
  <c r="L23" i="12"/>
  <c r="L70" i="12"/>
  <c r="L40" i="12"/>
  <c r="L111" i="12"/>
  <c r="L284" i="12"/>
  <c r="L200" i="12"/>
  <c r="L343" i="12"/>
  <c r="L270" i="12"/>
  <c r="L346" i="12"/>
  <c r="L293" i="12"/>
  <c r="L321" i="12"/>
  <c r="L129" i="12"/>
  <c r="L124" i="12"/>
  <c r="L311" i="12"/>
  <c r="L336" i="12"/>
  <c r="L236" i="12"/>
  <c r="L309" i="12"/>
  <c r="L95" i="12"/>
  <c r="L174" i="12"/>
  <c r="L59" i="12"/>
  <c r="L356" i="12"/>
  <c r="L12" i="12"/>
  <c r="L314" i="12"/>
  <c r="L342" i="12"/>
  <c r="L203" i="12"/>
  <c r="L204" i="12"/>
  <c r="L51" i="12"/>
  <c r="L143" i="12"/>
  <c r="L252" i="12"/>
  <c r="L246" i="12"/>
  <c r="L338" i="12"/>
  <c r="L275" i="12"/>
  <c r="L285" i="12"/>
  <c r="L266" i="12"/>
  <c r="L152" i="12"/>
  <c r="L146" i="12"/>
  <c r="L196" i="12"/>
  <c r="L90" i="12"/>
  <c r="L114" i="12"/>
  <c r="L259" i="12"/>
  <c r="L267" i="12"/>
  <c r="L192" i="12"/>
  <c r="L324" i="12"/>
  <c r="L191" i="12"/>
  <c r="L317" i="12"/>
  <c r="L248" i="12"/>
  <c r="L250" i="12"/>
  <c r="L113" i="12"/>
  <c r="L115" i="12"/>
  <c r="L327" i="12"/>
  <c r="L205" i="12"/>
  <c r="L334" i="12"/>
  <c r="L165" i="12"/>
  <c r="L276" i="12"/>
  <c r="L116" i="12"/>
  <c r="L96" i="12"/>
  <c r="L34" i="12"/>
  <c r="L60" i="12"/>
  <c r="L274" i="12"/>
  <c r="L272" i="12"/>
  <c r="L302" i="12"/>
  <c r="L339" i="12"/>
  <c r="L17" i="12"/>
  <c r="L325" i="12"/>
  <c r="L245" i="12"/>
  <c r="L224" i="12"/>
  <c r="L126" i="12"/>
  <c r="L187" i="12"/>
  <c r="L225" i="12"/>
  <c r="L82" i="12"/>
  <c r="L352" i="12"/>
  <c r="L65" i="12"/>
  <c r="L135" i="12"/>
  <c r="L172" i="12"/>
  <c r="L235" i="12"/>
  <c r="L84" i="12"/>
  <c r="L268" i="12"/>
  <c r="L94" i="12"/>
  <c r="L103" i="12"/>
  <c r="L295" i="12"/>
  <c r="L323" i="12"/>
  <c r="L4" i="12"/>
  <c r="L197" i="12"/>
  <c r="L46" i="12"/>
  <c r="L37" i="12"/>
  <c r="L47" i="12"/>
  <c r="L127" i="12"/>
  <c r="L18" i="12"/>
  <c r="L195" i="12"/>
  <c r="L350" i="12"/>
  <c r="L163" i="12"/>
  <c r="L81" i="12"/>
  <c r="L91" i="12"/>
  <c r="L38" i="12"/>
  <c r="L76" i="12"/>
  <c r="L139" i="12"/>
  <c r="L120" i="12"/>
  <c r="L109" i="12"/>
  <c r="L149" i="12"/>
  <c r="L206" i="12"/>
  <c r="L62" i="12"/>
  <c r="L24" i="12"/>
  <c r="L25" i="12"/>
  <c r="L345" i="12"/>
  <c r="L188" i="12"/>
  <c r="L294" i="12"/>
  <c r="L344" i="12"/>
  <c r="L280" i="12"/>
  <c r="L117" i="12"/>
  <c r="L93" i="12"/>
  <c r="L19" i="12"/>
  <c r="L185" i="12"/>
  <c r="L134" i="9"/>
  <c r="L390" i="9"/>
  <c r="L508" i="9"/>
  <c r="L25" i="9"/>
  <c r="L346" i="9"/>
  <c r="L423" i="9"/>
  <c r="L620" i="9"/>
  <c r="L19" i="9"/>
  <c r="L212" i="9"/>
  <c r="L548" i="9"/>
  <c r="L547" i="9"/>
  <c r="L857" i="9"/>
  <c r="L76" i="9"/>
  <c r="L815" i="9"/>
  <c r="L756" i="9"/>
  <c r="L343" i="9"/>
  <c r="L440" i="9"/>
  <c r="L442" i="9"/>
  <c r="L951" i="9"/>
  <c r="L79" i="9"/>
  <c r="L710" i="9"/>
  <c r="L798" i="9"/>
  <c r="L663" i="9"/>
  <c r="L800" i="9"/>
  <c r="L854" i="9"/>
  <c r="L893" i="9"/>
  <c r="L974" i="9"/>
  <c r="L745" i="9"/>
  <c r="L432" i="9"/>
  <c r="L471" i="9"/>
  <c r="L905" i="9"/>
  <c r="L562" i="9"/>
  <c r="L675" i="9"/>
  <c r="L542" i="9"/>
  <c r="L661" i="9"/>
  <c r="L104" i="9"/>
  <c r="L258" i="9"/>
  <c r="L116" i="9"/>
  <c r="L16" i="9"/>
  <c r="L234" i="9"/>
  <c r="L452" i="9"/>
  <c r="L309" i="9"/>
  <c r="L169" i="9"/>
  <c r="L935" i="9"/>
  <c r="L336" i="9"/>
  <c r="L327" i="9"/>
  <c r="L328" i="9"/>
  <c r="L616" i="9"/>
  <c r="L892" i="9"/>
  <c r="L315" i="9"/>
  <c r="L806" i="9"/>
  <c r="L544" i="9"/>
  <c r="L342" i="9"/>
  <c r="L155" i="9"/>
  <c r="L530" i="9"/>
  <c r="L271" i="9"/>
  <c r="L541" i="9"/>
  <c r="L749" i="9"/>
  <c r="L739" i="9"/>
  <c r="L631" i="9"/>
  <c r="L320" i="9"/>
  <c r="L438" i="9"/>
  <c r="L733" i="9"/>
  <c r="L981" i="9"/>
  <c r="L255" i="9"/>
  <c r="L773" i="9"/>
  <c r="L979" i="9"/>
  <c r="L2" i="9"/>
  <c r="L573" i="9"/>
  <c r="L395" i="9"/>
  <c r="L918" i="9"/>
  <c r="L911" i="9"/>
  <c r="L364" i="9"/>
  <c r="L12" i="9"/>
  <c r="L646" i="9"/>
  <c r="L590" i="9"/>
  <c r="L674" i="9"/>
  <c r="L939" i="9"/>
  <c r="L650" i="9"/>
  <c r="L375" i="9"/>
  <c r="L585" i="9"/>
  <c r="L506" i="9"/>
  <c r="L238" i="9"/>
  <c r="L856" i="9"/>
  <c r="L583" i="9"/>
  <c r="L421" i="9"/>
  <c r="L627" i="9"/>
  <c r="L379" i="9"/>
  <c r="L368" i="9"/>
  <c r="L240" i="9"/>
  <c r="L189" i="9"/>
  <c r="L73" i="9"/>
  <c r="L455" i="9"/>
  <c r="L656" i="9"/>
  <c r="L976" i="9"/>
  <c r="L582" i="9"/>
  <c r="L962" i="9"/>
  <c r="L667" i="9"/>
  <c r="L754" i="9"/>
  <c r="L40" i="9"/>
  <c r="L349" i="9"/>
  <c r="L431" i="9"/>
  <c r="L887" i="9"/>
  <c r="L300" i="9"/>
  <c r="L288" i="9"/>
  <c r="L334" i="9"/>
  <c r="L829" i="9"/>
  <c r="L746" i="9"/>
  <c r="L350" i="9"/>
  <c r="L726" i="9"/>
  <c r="L174" i="9"/>
  <c r="L492" i="9"/>
  <c r="L666" i="9"/>
  <c r="L512" i="9"/>
  <c r="L225" i="9"/>
  <c r="L753" i="9"/>
  <c r="L103" i="9"/>
  <c r="L439" i="9"/>
  <c r="L312" i="9"/>
  <c r="L968" i="9"/>
  <c r="L609" i="9"/>
  <c r="L488" i="9"/>
  <c r="L741" i="9"/>
  <c r="L742" i="9"/>
  <c r="L243" i="9"/>
  <c r="L784" i="9"/>
  <c r="L923" i="9"/>
  <c r="L771" i="9"/>
  <c r="L978" i="9"/>
  <c r="L125" i="9"/>
  <c r="L559" i="9"/>
  <c r="L397" i="9"/>
  <c r="L955" i="9"/>
  <c r="L345" i="9"/>
  <c r="L626" i="9"/>
  <c r="L606" i="9"/>
  <c r="L830" i="9"/>
  <c r="L41" i="9"/>
  <c r="L937" i="9"/>
  <c r="L326" i="9"/>
  <c r="L853" i="9"/>
  <c r="L441" i="9"/>
  <c r="L233" i="9"/>
  <c r="L659" i="9"/>
  <c r="L881" i="9"/>
  <c r="L525" i="9"/>
  <c r="L251" i="9"/>
  <c r="L123" i="9"/>
  <c r="L594" i="9"/>
  <c r="L838" i="9"/>
  <c r="L839" i="9"/>
  <c r="L465" i="9"/>
  <c r="L803" i="9"/>
  <c r="L672" i="9"/>
  <c r="L400" i="9"/>
  <c r="L61" i="9"/>
  <c r="L681" i="9"/>
  <c r="L634" i="9"/>
  <c r="L720" i="9"/>
  <c r="L269" i="9"/>
  <c r="L310" i="9"/>
  <c r="L324" i="9"/>
  <c r="L178" i="9"/>
  <c r="L539" i="9"/>
  <c r="L540" i="9"/>
  <c r="L232" i="9"/>
  <c r="L325" i="9"/>
  <c r="L665" i="9"/>
  <c r="L958" i="9"/>
  <c r="L966" i="9"/>
  <c r="L157" i="9"/>
  <c r="L156" i="9"/>
  <c r="L813" i="9"/>
  <c r="L187" i="9"/>
  <c r="L610" i="9"/>
  <c r="L640" i="9"/>
  <c r="L470" i="9"/>
  <c r="L930" i="9"/>
  <c r="L823" i="9"/>
  <c r="L649" i="9"/>
  <c r="L653" i="9"/>
  <c r="L117" i="9"/>
  <c r="L624" i="9"/>
  <c r="L122" i="9"/>
  <c r="L172" i="9"/>
  <c r="L736" i="9"/>
  <c r="L818" i="9"/>
  <c r="L961" i="9"/>
  <c r="L244" i="9"/>
  <c r="L196" i="9"/>
  <c r="L422" i="9"/>
  <c r="L329" i="9"/>
  <c r="L605" i="9"/>
  <c r="L453" i="9"/>
  <c r="L175" i="9"/>
  <c r="L256" i="9"/>
  <c r="L100" i="9"/>
  <c r="L580" i="9"/>
  <c r="L577" i="9"/>
  <c r="L578" i="9"/>
  <c r="L340" i="9"/>
  <c r="L860" i="9"/>
  <c r="L750" i="9"/>
  <c r="L904" i="9"/>
  <c r="L901" i="9"/>
  <c r="L586" i="9"/>
  <c r="L66" i="9"/>
  <c r="L65" i="9"/>
  <c r="L448" i="9"/>
  <c r="L67" i="9"/>
  <c r="L801" i="9"/>
  <c r="L204" i="9"/>
  <c r="L660" i="9"/>
  <c r="L657" i="9"/>
  <c r="L611" i="9"/>
  <c r="L612" i="9"/>
  <c r="L277" i="9"/>
  <c r="L928" i="9"/>
  <c r="L956" i="9"/>
  <c r="L39" i="9"/>
  <c r="L444" i="9"/>
  <c r="L308" i="9"/>
  <c r="L782" i="9"/>
  <c r="L322" i="9"/>
  <c r="L964" i="9"/>
  <c r="L6" i="9"/>
  <c r="L952" i="9"/>
  <c r="L886" i="9"/>
  <c r="L916" i="9"/>
  <c r="L826" i="9"/>
  <c r="L84" i="9"/>
  <c r="L260" i="9"/>
  <c r="L145" i="9"/>
  <c r="L740" i="9"/>
  <c r="L303" i="9"/>
  <c r="L33" i="9"/>
  <c r="L374" i="9"/>
  <c r="L825" i="9"/>
  <c r="L632" i="9"/>
  <c r="L635" i="9"/>
  <c r="L567" i="9"/>
  <c r="L17" i="9"/>
  <c r="L283" i="9"/>
  <c r="L246" i="9"/>
  <c r="L413" i="9"/>
  <c r="L510" i="9"/>
  <c r="L461" i="9"/>
  <c r="L836" i="9"/>
  <c r="L549" i="9"/>
  <c r="L551" i="9"/>
  <c r="L241" i="9"/>
  <c r="L817" i="9"/>
  <c r="L371" i="9"/>
  <c r="L883" i="9"/>
  <c r="L709" i="9"/>
  <c r="L897" i="9"/>
  <c r="L722" i="9"/>
  <c r="L758" i="9"/>
  <c r="L58" i="9"/>
  <c r="L176" i="9"/>
  <c r="L842" i="9"/>
  <c r="L850" i="9"/>
  <c r="L535" i="9"/>
  <c r="L49" i="9"/>
  <c r="L670" i="9"/>
  <c r="L882" i="9"/>
  <c r="L339" i="9"/>
  <c r="L22" i="9"/>
  <c r="L864" i="9"/>
  <c r="L504" i="9"/>
  <c r="L91" i="9"/>
  <c r="L669" i="9"/>
  <c r="L148" i="9"/>
  <c r="L727" i="9"/>
  <c r="L57" i="9"/>
  <c r="L652" i="9"/>
  <c r="L732" i="9"/>
  <c r="L261" i="9"/>
  <c r="L208" i="9"/>
  <c r="L203" i="9"/>
  <c r="L138" i="9"/>
  <c r="L953" i="9"/>
  <c r="L495" i="9"/>
  <c r="L827" i="9"/>
  <c r="L365" i="9"/>
  <c r="L297" i="9"/>
  <c r="L875" i="9"/>
  <c r="L338" i="9"/>
  <c r="L5" i="9"/>
  <c r="L38" i="9"/>
  <c r="L485" i="9"/>
  <c r="L486" i="9"/>
  <c r="L503" i="9"/>
  <c r="L462" i="9"/>
  <c r="L475" i="9"/>
  <c r="L751" i="9"/>
  <c r="L493" i="9"/>
  <c r="L865" i="9"/>
  <c r="L682" i="9"/>
  <c r="L206" i="9"/>
  <c r="L205" i="9"/>
  <c r="L625" i="9"/>
  <c r="L708" i="9"/>
  <c r="L136" i="9"/>
  <c r="L621" i="9"/>
  <c r="L278" i="9"/>
  <c r="L846" i="9"/>
  <c r="L86" i="9"/>
  <c r="L491" i="9"/>
  <c r="L292" i="9"/>
  <c r="L31" i="9"/>
  <c r="L179" i="9"/>
  <c r="L289" i="9"/>
  <c r="L729" i="9"/>
  <c r="L598" i="9"/>
  <c r="L219" i="9"/>
  <c r="L677" i="9"/>
  <c r="L415" i="9"/>
  <c r="L770" i="9"/>
  <c r="L446" i="9"/>
  <c r="L662" i="9"/>
  <c r="L696" i="9"/>
  <c r="L698" i="9"/>
  <c r="L523" i="9"/>
  <c r="L291" i="9"/>
  <c r="L891" i="9"/>
  <c r="L871" i="9"/>
  <c r="L151" i="9"/>
  <c r="L87" i="9"/>
  <c r="L82" i="9"/>
  <c r="L790" i="9"/>
  <c r="L511" i="9"/>
  <c r="L158" i="9"/>
  <c r="L843" i="9"/>
  <c r="L851" i="9"/>
  <c r="L812" i="9"/>
  <c r="L629" i="9"/>
  <c r="L792" i="9"/>
  <c r="L159" i="9"/>
  <c r="L847" i="9"/>
  <c r="L11" i="9"/>
  <c r="L153" i="9"/>
  <c r="L398" i="9"/>
  <c r="L641" i="9"/>
  <c r="L983" i="9"/>
  <c r="L195" i="9"/>
  <c r="L405" i="9"/>
  <c r="L619" i="9"/>
  <c r="L724" i="9"/>
  <c r="L437" i="9"/>
  <c r="L711" i="9"/>
  <c r="L482" i="9"/>
  <c r="L686" i="9"/>
  <c r="L560" i="9"/>
  <c r="L802" i="9"/>
  <c r="L430" i="9"/>
  <c r="L834" i="9"/>
  <c r="L885" i="9"/>
  <c r="L814" i="9"/>
  <c r="L477" i="9"/>
  <c r="L37" i="9"/>
  <c r="L858" i="9"/>
  <c r="L47" i="9"/>
  <c r="L957" i="9"/>
  <c r="L869" i="9"/>
  <c r="L876" i="9"/>
  <c r="L799" i="9"/>
  <c r="L399" i="9"/>
  <c r="L131" i="9"/>
  <c r="L250" i="9"/>
  <c r="L150" i="9"/>
  <c r="L180" i="9"/>
  <c r="L623" i="9"/>
  <c r="L10" i="9"/>
  <c r="L406" i="9"/>
  <c r="L370" i="9"/>
  <c r="L931" i="9"/>
  <c r="L695" i="9"/>
  <c r="L317" i="9"/>
  <c r="L824" i="9"/>
  <c r="L933" i="9"/>
  <c r="L182" i="9"/>
  <c r="L499" i="9"/>
  <c r="L500" i="9"/>
  <c r="L954" i="9"/>
  <c r="L844" i="9"/>
  <c r="L393" i="9"/>
  <c r="L760" i="9"/>
  <c r="L712" i="9"/>
  <c r="L469" i="9"/>
  <c r="L589" i="9"/>
  <c r="L855" i="9"/>
  <c r="L581" i="9"/>
  <c r="L797" i="9"/>
  <c r="L747" i="9"/>
  <c r="L236" i="9"/>
  <c r="L731" i="9"/>
  <c r="L468" i="9"/>
  <c r="L473" i="9"/>
  <c r="L21" i="9"/>
  <c r="L761" i="9"/>
  <c r="L316" i="9"/>
  <c r="L230" i="9"/>
  <c r="L237" i="9"/>
  <c r="L450" i="9"/>
  <c r="L154" i="9"/>
  <c r="L183" i="9"/>
  <c r="L173" i="9"/>
  <c r="L588" i="9"/>
  <c r="L133" i="9"/>
  <c r="L902" i="9"/>
  <c r="L898" i="9"/>
  <c r="L684" i="9"/>
  <c r="L177" i="9"/>
  <c r="L463" i="9"/>
  <c r="L780" i="9"/>
  <c r="L265" i="9"/>
  <c r="L622" i="9"/>
  <c r="L769" i="9"/>
  <c r="L608" i="9"/>
  <c r="L639" i="9"/>
  <c r="L922" i="9"/>
  <c r="L476" i="9"/>
  <c r="L276" i="9"/>
  <c r="L685" i="9"/>
  <c r="L664" i="9"/>
  <c r="L654" i="9"/>
  <c r="L101" i="9"/>
  <c r="L443" i="9"/>
  <c r="L89" i="9"/>
  <c r="L872" i="9"/>
  <c r="L273" i="9"/>
  <c r="L713" i="9"/>
  <c r="L878" i="9"/>
  <c r="L44" i="9"/>
  <c r="L502" i="9"/>
  <c r="L752" i="9"/>
  <c r="L723" i="9"/>
  <c r="L630" i="9"/>
  <c r="L337" i="9"/>
  <c r="L378" i="9"/>
  <c r="L231" i="9"/>
  <c r="L638" i="9"/>
  <c r="L617" i="9"/>
  <c r="L214" i="9"/>
  <c r="L190" i="9"/>
  <c r="L668" i="9"/>
  <c r="L884" i="9"/>
  <c r="L925" i="9"/>
  <c r="L701" i="9"/>
  <c r="L4" i="9"/>
  <c r="L721" i="9"/>
  <c r="L949" i="9"/>
  <c r="L950" i="9"/>
  <c r="L601" i="9"/>
  <c r="L531" i="9"/>
  <c r="L26" i="9"/>
  <c r="L18" i="9"/>
  <c r="L29" i="9"/>
  <c r="L81" i="9"/>
  <c r="L779" i="9"/>
  <c r="L683" i="9"/>
  <c r="L936" i="9"/>
  <c r="L545" i="9"/>
  <c r="L546" i="9"/>
  <c r="L700" i="9"/>
  <c r="L129" i="9"/>
  <c r="L718" i="9"/>
  <c r="L719" i="9"/>
  <c r="L791" i="9"/>
  <c r="L90" i="9"/>
  <c r="L74" i="9"/>
  <c r="L694" i="9"/>
  <c r="L697" i="9"/>
  <c r="L699" i="9"/>
  <c r="L77" i="9"/>
  <c r="L115" i="9"/>
  <c r="L319" i="9"/>
  <c r="L445" i="9"/>
  <c r="L637" i="9"/>
  <c r="L293" i="9"/>
  <c r="L472" i="9"/>
  <c r="L941" i="9"/>
  <c r="L804" i="9"/>
  <c r="L970" i="9"/>
  <c r="L272" i="9"/>
  <c r="L128" i="9"/>
  <c r="L737" i="9"/>
  <c r="L78" i="9"/>
  <c r="L264" i="9"/>
  <c r="L267" i="9"/>
  <c r="L766" i="9"/>
  <c r="L407" i="9"/>
  <c r="L704" i="9"/>
  <c r="L768" i="9"/>
  <c r="L757" i="9"/>
  <c r="L361" i="9"/>
  <c r="L362" i="9"/>
  <c r="L298" i="9"/>
  <c r="L304" i="9"/>
  <c r="L763" i="9"/>
  <c r="L835" i="9"/>
  <c r="L550" i="9"/>
  <c r="L568" i="9"/>
  <c r="L69" i="9"/>
  <c r="L408" i="9"/>
  <c r="L680" i="9"/>
  <c r="L357" i="9"/>
  <c r="L484" i="9"/>
  <c r="L788" i="9"/>
  <c r="L75" i="9"/>
  <c r="L88" i="9"/>
  <c r="L135" i="9"/>
  <c r="L344" i="9"/>
  <c r="L348" i="9"/>
  <c r="L927" i="9"/>
  <c r="L501" i="9"/>
  <c r="L940" i="9"/>
  <c r="L942" i="9"/>
  <c r="L83" i="9"/>
  <c r="L388" i="9"/>
  <c r="L526" i="9"/>
  <c r="L186" i="9"/>
  <c r="L822" i="9"/>
  <c r="L563" i="9"/>
  <c r="L564" i="9"/>
  <c r="L596" i="9"/>
  <c r="L249" i="9"/>
  <c r="L142" i="9"/>
  <c r="L141" i="9"/>
  <c r="L414" i="9"/>
  <c r="L412" i="9"/>
  <c r="L707" i="9"/>
  <c r="L658" i="9"/>
  <c r="L543" i="9"/>
  <c r="L796" i="9"/>
  <c r="L263" i="9"/>
  <c r="L494" i="9"/>
  <c r="L603" i="9"/>
  <c r="L68" i="9"/>
  <c r="L615" i="9"/>
  <c r="L618" i="9"/>
  <c r="L28" i="9"/>
  <c r="L253" i="9"/>
  <c r="L254" i="9"/>
  <c r="L645" i="9"/>
  <c r="L982" i="9"/>
  <c r="L62" i="9"/>
  <c r="L63" i="9"/>
  <c r="L119" i="9"/>
  <c r="L118" i="9"/>
  <c r="L921" i="9"/>
  <c r="L496" i="9"/>
  <c r="L497" i="9"/>
  <c r="L498" i="9"/>
  <c r="L963" i="9"/>
  <c r="L120" i="9"/>
  <c r="L223" i="9"/>
  <c r="L229" i="9"/>
  <c r="L969" i="9"/>
  <c r="L36" i="9"/>
  <c r="L167" i="9"/>
  <c r="L170" i="9"/>
  <c r="L171" i="9"/>
  <c r="L341" i="9"/>
  <c r="L831" i="9"/>
  <c r="L152" i="9"/>
  <c r="L282" i="9"/>
  <c r="L110" i="9"/>
  <c r="L275" i="9"/>
  <c r="L124" i="9"/>
  <c r="L715" i="9"/>
  <c r="L714" i="9"/>
  <c r="L434" i="9"/>
  <c r="L879" i="9"/>
  <c r="L313" i="9"/>
  <c r="L429" i="9"/>
  <c r="L783" i="9"/>
  <c r="L642" i="9"/>
  <c r="L678" i="9"/>
  <c r="L478" i="9"/>
  <c r="L185" i="9"/>
  <c r="L786" i="9"/>
  <c r="L513" i="9"/>
  <c r="L651" i="9"/>
  <c r="L80" i="9"/>
  <c r="L451" i="9"/>
  <c r="L852" i="9"/>
  <c r="L767" i="9"/>
  <c r="L392" i="9"/>
  <c r="L111" i="9"/>
  <c r="L108" i="9"/>
  <c r="L143" i="9"/>
  <c r="L561" i="9"/>
  <c r="L828" i="9"/>
  <c r="L373" i="9"/>
  <c r="L576" i="9"/>
  <c r="L717" i="9"/>
  <c r="L268" i="9"/>
  <c r="L915" i="9"/>
  <c r="L579" i="9"/>
  <c r="L218" i="9"/>
  <c r="L222" i="9"/>
  <c r="L914" i="9"/>
  <c r="L389" i="9"/>
  <c r="L50" i="9"/>
  <c r="L59" i="9"/>
  <c r="L575" i="9"/>
  <c r="L932" i="9"/>
  <c r="L35" i="9"/>
  <c r="L454" i="9"/>
  <c r="L411" i="9"/>
  <c r="L972" i="9"/>
  <c r="L323" i="9"/>
  <c r="L738" i="9"/>
  <c r="L30" i="10"/>
  <c r="L108" i="10"/>
  <c r="L271" i="10"/>
  <c r="L138" i="10"/>
  <c r="L38" i="10"/>
  <c r="L92" i="10"/>
  <c r="L74" i="10"/>
  <c r="L300" i="10"/>
  <c r="L333" i="10"/>
  <c r="L283" i="10"/>
  <c r="L318" i="10"/>
  <c r="L47" i="10"/>
  <c r="L243" i="10"/>
  <c r="L185" i="10"/>
  <c r="L132" i="10"/>
  <c r="L116" i="10"/>
  <c r="L17" i="10"/>
  <c r="L61" i="10"/>
  <c r="L143" i="10"/>
  <c r="L16" i="10"/>
  <c r="L350" i="10"/>
  <c r="L234" i="10"/>
  <c r="L344" i="10"/>
  <c r="L342" i="10"/>
  <c r="L341" i="10"/>
  <c r="L347" i="10"/>
  <c r="L78" i="10"/>
  <c r="L339" i="10"/>
  <c r="L338" i="10"/>
  <c r="L336" i="10"/>
  <c r="L211" i="10"/>
  <c r="L337" i="10"/>
  <c r="L335" i="10"/>
  <c r="L334" i="10"/>
  <c r="L285" i="10"/>
  <c r="L126" i="10"/>
  <c r="L297" i="10"/>
  <c r="L12" i="10"/>
  <c r="L9" i="10"/>
  <c r="L208" i="10"/>
  <c r="L198" i="10"/>
  <c r="L111" i="10"/>
  <c r="L232" i="10"/>
  <c r="L103" i="10"/>
  <c r="L332" i="10"/>
  <c r="L128" i="10"/>
  <c r="L115" i="10"/>
  <c r="L63" i="10"/>
  <c r="L75" i="10"/>
  <c r="L71" i="10"/>
  <c r="L158" i="10"/>
  <c r="L35" i="10"/>
  <c r="L22" i="10"/>
  <c r="L228" i="10"/>
  <c r="L288" i="10"/>
  <c r="L183" i="10"/>
  <c r="L97" i="10"/>
  <c r="L77" i="10"/>
  <c r="L272" i="10"/>
  <c r="L203" i="10"/>
  <c r="L296" i="10"/>
  <c r="L121" i="10"/>
  <c r="L20" i="10"/>
  <c r="L254" i="10"/>
  <c r="L68" i="10"/>
  <c r="L19" i="10"/>
  <c r="L264" i="10"/>
  <c r="L196" i="10"/>
  <c r="L123" i="10"/>
  <c r="L295" i="10"/>
  <c r="L226" i="10"/>
  <c r="L248" i="10"/>
  <c r="L144" i="10"/>
  <c r="L39" i="10"/>
  <c r="L267" i="10"/>
  <c r="L145" i="10"/>
  <c r="L261" i="10"/>
  <c r="L346" i="10"/>
  <c r="L73" i="10"/>
  <c r="L109" i="10"/>
  <c r="L151" i="10"/>
  <c r="L6" i="10"/>
  <c r="L81" i="10"/>
  <c r="L305" i="10"/>
  <c r="L66" i="10"/>
  <c r="L241" i="10"/>
  <c r="L53" i="10"/>
  <c r="L166" i="10"/>
  <c r="L86" i="10"/>
  <c r="L253" i="10"/>
  <c r="L170" i="10"/>
  <c r="L277" i="10"/>
  <c r="L179" i="10"/>
  <c r="L104" i="10"/>
  <c r="L33" i="10"/>
  <c r="L164" i="10"/>
  <c r="L258" i="10"/>
  <c r="L311" i="10"/>
  <c r="L224" i="10"/>
  <c r="L192" i="10"/>
  <c r="L294" i="10"/>
  <c r="L146" i="10"/>
  <c r="L96" i="10"/>
  <c r="L231" i="10"/>
  <c r="L340" i="10"/>
  <c r="L110" i="10"/>
  <c r="L32" i="10"/>
  <c r="L238" i="10"/>
  <c r="L199" i="10"/>
  <c r="L171" i="10"/>
  <c r="L323" i="10"/>
  <c r="L281" i="10"/>
  <c r="L133" i="10"/>
  <c r="L247" i="10"/>
  <c r="L278" i="10"/>
  <c r="L252" i="10"/>
  <c r="L280" i="10"/>
  <c r="L28" i="10"/>
  <c r="L233" i="10"/>
  <c r="L54" i="10"/>
  <c r="L161" i="10"/>
  <c r="L220" i="10"/>
  <c r="L58" i="10"/>
  <c r="L113" i="10"/>
  <c r="L155" i="10"/>
  <c r="L330" i="10"/>
  <c r="L223" i="10"/>
  <c r="L298" i="10"/>
  <c r="L246" i="10"/>
  <c r="L225" i="10"/>
  <c r="L150" i="10"/>
  <c r="L265" i="10"/>
  <c r="L314" i="10"/>
  <c r="L105" i="10"/>
  <c r="L245" i="10"/>
  <c r="L321" i="10"/>
  <c r="L331" i="10"/>
  <c r="L201" i="10"/>
  <c r="L206" i="10"/>
  <c r="L149" i="10"/>
  <c r="L46" i="10"/>
  <c r="L79" i="10"/>
  <c r="L114" i="10"/>
  <c r="L213" i="10"/>
  <c r="L83" i="10"/>
  <c r="L320" i="10"/>
  <c r="L129" i="10"/>
  <c r="L212" i="10"/>
  <c r="L5" i="10"/>
  <c r="L191" i="10"/>
  <c r="L319" i="10"/>
  <c r="L94" i="10"/>
  <c r="L60" i="10"/>
  <c r="L189" i="10"/>
  <c r="L99" i="10"/>
  <c r="L194" i="10"/>
  <c r="L324" i="10"/>
  <c r="L292" i="10"/>
  <c r="L284" i="10"/>
  <c r="L188" i="10"/>
  <c r="L62" i="10"/>
  <c r="L69" i="10"/>
  <c r="L50" i="10"/>
  <c r="L140" i="10"/>
  <c r="L256" i="10"/>
  <c r="L279" i="10"/>
  <c r="L106" i="10"/>
  <c r="L306" i="10"/>
  <c r="L195" i="10"/>
  <c r="L313" i="10"/>
  <c r="L217" i="10"/>
  <c r="L18" i="10"/>
  <c r="L268" i="10"/>
  <c r="L93" i="10"/>
  <c r="L269" i="10"/>
  <c r="L118" i="10"/>
  <c r="L276" i="10"/>
  <c r="L76" i="10"/>
  <c r="L242" i="10"/>
  <c r="L98" i="10"/>
  <c r="L42" i="10"/>
  <c r="L260" i="10"/>
  <c r="L316" i="10"/>
  <c r="L136" i="10"/>
  <c r="L301" i="10"/>
  <c r="L157" i="10"/>
  <c r="L84" i="10"/>
  <c r="L172" i="10"/>
  <c r="L299" i="10"/>
  <c r="L184" i="10"/>
  <c r="L307" i="10"/>
  <c r="L44" i="10"/>
  <c r="L244" i="10"/>
  <c r="L287" i="10"/>
  <c r="L107" i="10"/>
  <c r="L31" i="10"/>
  <c r="L187" i="10"/>
  <c r="L56" i="10"/>
  <c r="L167" i="10"/>
  <c r="L40" i="10"/>
  <c r="L142" i="10"/>
  <c r="L202" i="10"/>
  <c r="L286" i="10"/>
  <c r="L177" i="10"/>
  <c r="L11" i="10"/>
  <c r="L291" i="10"/>
  <c r="L325" i="10"/>
  <c r="L308" i="10"/>
  <c r="L13" i="10"/>
  <c r="L120" i="10"/>
  <c r="L141" i="10"/>
  <c r="L263" i="10"/>
  <c r="L219" i="10"/>
  <c r="L204" i="10"/>
  <c r="L215" i="10"/>
  <c r="L304" i="10"/>
  <c r="L169" i="10"/>
  <c r="L85" i="10"/>
  <c r="L48" i="10"/>
  <c r="L227" i="10"/>
  <c r="L345" i="10"/>
  <c r="L222" i="10"/>
  <c r="L181" i="10"/>
  <c r="L221" i="10"/>
  <c r="L322" i="10"/>
  <c r="L182" i="10"/>
  <c r="L343" i="10"/>
  <c r="L49" i="10"/>
  <c r="L303" i="10"/>
  <c r="L160" i="10"/>
  <c r="L290" i="10"/>
  <c r="L178" i="10"/>
  <c r="L139" i="10"/>
  <c r="L250" i="10"/>
  <c r="L165" i="10"/>
  <c r="L317" i="10"/>
  <c r="L315" i="10"/>
  <c r="L197" i="10"/>
  <c r="L131" i="10"/>
  <c r="L29" i="10"/>
  <c r="L7" i="10"/>
  <c r="L43" i="10"/>
  <c r="L163" i="10"/>
  <c r="L88" i="10"/>
  <c r="L216" i="10"/>
  <c r="L80" i="10"/>
  <c r="L130" i="10"/>
  <c r="L135" i="10"/>
  <c r="L168" i="10"/>
  <c r="L200" i="10"/>
  <c r="L236" i="10"/>
  <c r="L262" i="10"/>
  <c r="L90" i="10"/>
  <c r="L100" i="10"/>
  <c r="L214" i="10"/>
  <c r="L349" i="10"/>
  <c r="L125" i="10"/>
  <c r="L34" i="10"/>
  <c r="L249" i="10"/>
  <c r="L87" i="10"/>
  <c r="L162" i="10"/>
  <c r="L70" i="10"/>
  <c r="L82" i="10"/>
  <c r="L67" i="10"/>
  <c r="L102" i="10"/>
  <c r="L257" i="10"/>
  <c r="L152" i="10"/>
  <c r="L180" i="10"/>
  <c r="L348" i="10"/>
  <c r="L259" i="10"/>
  <c r="L173" i="10"/>
  <c r="L91" i="10"/>
  <c r="L51" i="10"/>
  <c r="L270" i="10"/>
  <c r="L55" i="10"/>
  <c r="L326" i="10"/>
  <c r="L251" i="10"/>
  <c r="L156" i="10"/>
  <c r="L137" i="10"/>
  <c r="L309" i="10"/>
  <c r="L134" i="10"/>
  <c r="L239" i="10"/>
  <c r="L312" i="10"/>
  <c r="L210" i="10"/>
  <c r="L240" i="10"/>
  <c r="L45" i="10"/>
  <c r="L154" i="10"/>
  <c r="L190" i="10"/>
  <c r="L310" i="10"/>
  <c r="L112" i="10"/>
  <c r="L8" i="10"/>
  <c r="L275" i="10"/>
  <c r="L205" i="10"/>
  <c r="L186" i="10"/>
  <c r="L293" i="10"/>
  <c r="L193" i="10"/>
  <c r="L101" i="10"/>
  <c r="L209" i="10"/>
  <c r="L14" i="10"/>
  <c r="L124" i="10"/>
  <c r="L52" i="10"/>
  <c r="L119" i="10"/>
  <c r="L57" i="10"/>
  <c r="L207" i="10"/>
  <c r="L127" i="10"/>
  <c r="L218" i="10"/>
  <c r="L15" i="10"/>
  <c r="L302" i="10"/>
  <c r="L255" i="10"/>
  <c r="L89" i="10"/>
  <c r="L153" i="10"/>
  <c r="L328" i="10"/>
  <c r="L329" i="10"/>
  <c r="L327" i="10"/>
  <c r="L41" i="10"/>
  <c r="L235" i="10"/>
  <c r="L237" i="10"/>
  <c r="L10" i="10"/>
  <c r="L351" i="10"/>
  <c r="L117" i="10"/>
  <c r="L95" i="10"/>
  <c r="L148" i="10"/>
  <c r="L9" i="13"/>
  <c r="L68" i="13"/>
  <c r="L124" i="13"/>
  <c r="L100" i="13"/>
  <c r="L34" i="13"/>
  <c r="L120" i="13"/>
  <c r="L80" i="13"/>
  <c r="L109" i="13"/>
  <c r="L64" i="13"/>
  <c r="L74" i="13"/>
  <c r="L113" i="13"/>
  <c r="L32" i="13"/>
  <c r="L146" i="13"/>
  <c r="L121" i="13"/>
  <c r="L106" i="13"/>
  <c r="L99" i="13"/>
  <c r="L10" i="13"/>
  <c r="L111" i="13"/>
  <c r="L137" i="13"/>
  <c r="L52" i="13"/>
  <c r="L134" i="13"/>
  <c r="L83" i="13"/>
  <c r="L105" i="13"/>
  <c r="L81" i="13"/>
  <c r="L57" i="13"/>
  <c r="L82" i="13"/>
  <c r="L142" i="13"/>
  <c r="L71" i="13"/>
  <c r="L56" i="13"/>
  <c r="L97" i="13"/>
  <c r="L88" i="13"/>
  <c r="L69" i="13"/>
  <c r="L131" i="13"/>
  <c r="L91" i="13"/>
  <c r="L36" i="13"/>
  <c r="L49" i="13"/>
  <c r="L23" i="13"/>
  <c r="L85" i="13"/>
  <c r="L152" i="13"/>
  <c r="L76" i="13"/>
  <c r="L123" i="13"/>
  <c r="L72" i="13"/>
  <c r="L55" i="13"/>
  <c r="L116" i="13"/>
  <c r="L84" i="13"/>
  <c r="L125" i="13"/>
  <c r="L70" i="13"/>
  <c r="L132" i="13"/>
  <c r="L93" i="13"/>
  <c r="L42" i="13"/>
  <c r="L108" i="13"/>
  <c r="L66" i="13"/>
  <c r="L40" i="13"/>
  <c r="L90" i="13"/>
  <c r="L22" i="13"/>
  <c r="L51" i="13"/>
  <c r="L95" i="13"/>
  <c r="L2" i="13"/>
  <c r="L45" i="13"/>
  <c r="L20" i="13"/>
  <c r="L117" i="13"/>
  <c r="L101" i="13"/>
  <c r="L89" i="13"/>
  <c r="L104" i="13"/>
  <c r="L44" i="13"/>
  <c r="L114" i="13"/>
  <c r="L35" i="13"/>
  <c r="L147" i="13"/>
  <c r="L6" i="13"/>
  <c r="L46" i="13"/>
  <c r="L8" i="13"/>
  <c r="L135" i="13"/>
  <c r="L138" i="13"/>
  <c r="L11" i="13"/>
  <c r="L17" i="13"/>
  <c r="L110" i="13"/>
  <c r="L79" i="13"/>
  <c r="L122" i="13"/>
  <c r="L115" i="13"/>
  <c r="L148" i="13"/>
  <c r="L14" i="13"/>
  <c r="L62" i="13"/>
  <c r="L19" i="13"/>
  <c r="L33" i="13"/>
  <c r="L144" i="13"/>
  <c r="L119" i="13"/>
  <c r="L107" i="13"/>
  <c r="L94" i="13"/>
  <c r="L26" i="13"/>
  <c r="L18" i="13"/>
  <c r="L153" i="13"/>
  <c r="L30" i="13"/>
  <c r="L143" i="13"/>
  <c r="L118" i="13"/>
  <c r="L86" i="13"/>
  <c r="L53" i="13"/>
  <c r="L58" i="13"/>
  <c r="L78" i="13"/>
  <c r="L102" i="13"/>
  <c r="L140" i="13"/>
  <c r="L75" i="13"/>
  <c r="L13" i="13"/>
  <c r="L31" i="13"/>
  <c r="L50" i="13"/>
  <c r="L3" i="13"/>
  <c r="L28" i="13"/>
  <c r="L92" i="13"/>
  <c r="L139" i="13"/>
  <c r="L15" i="13"/>
  <c r="L98" i="13"/>
  <c r="L29" i="13"/>
  <c r="L61" i="13"/>
  <c r="L21" i="13"/>
  <c r="L37" i="13"/>
  <c r="L54" i="13"/>
  <c r="L24" i="13"/>
  <c r="L126" i="13"/>
  <c r="L16" i="13"/>
  <c r="L127" i="13"/>
  <c r="L63" i="13"/>
  <c r="L65" i="13"/>
  <c r="L25" i="13"/>
  <c r="L27" i="13"/>
  <c r="L5" i="13"/>
  <c r="L67" i="13"/>
  <c r="L133" i="13"/>
  <c r="L12" i="13"/>
  <c r="L47" i="13"/>
  <c r="L87" i="13"/>
  <c r="L103" i="13"/>
  <c r="L129" i="13"/>
  <c r="L112" i="13"/>
  <c r="L59" i="13"/>
  <c r="L43" i="13"/>
  <c r="L39" i="13"/>
  <c r="L141" i="13"/>
  <c r="L4" i="13"/>
  <c r="L130" i="13"/>
  <c r="L150" i="13"/>
  <c r="L48" i="13"/>
  <c r="L145" i="13"/>
  <c r="L96" i="13"/>
  <c r="L128" i="13"/>
  <c r="L77" i="13"/>
  <c r="L7" i="13"/>
  <c r="L41" i="13"/>
  <c r="L73" i="13"/>
  <c r="L38" i="13"/>
  <c r="L149" i="13"/>
  <c r="L60" i="13"/>
  <c r="L151" i="13"/>
  <c r="L136" i="13"/>
  <c r="L154" i="13"/>
  <c r="L155" i="13"/>
  <c r="L161" i="13"/>
  <c r="L159" i="13"/>
  <c r="L160" i="13"/>
  <c r="L157" i="13"/>
  <c r="L156" i="13"/>
  <c r="L158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N768" i="9"/>
  <c r="N757" i="9"/>
  <c r="N763" i="9"/>
  <c r="O768" i="9"/>
  <c r="O757" i="9"/>
  <c r="O763" i="9"/>
  <c r="M46" i="13"/>
  <c r="M8" i="13"/>
  <c r="M84" i="13"/>
  <c r="M136" i="13"/>
  <c r="M154" i="13"/>
  <c r="M155" i="13"/>
  <c r="M161" i="13"/>
  <c r="M159" i="13"/>
  <c r="M160" i="13"/>
  <c r="M157" i="13"/>
  <c r="M156" i="13"/>
  <c r="M158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757" i="9" l="1"/>
  <c r="M763" i="9"/>
  <c r="M768" i="9"/>
  <c r="M351" i="10"/>
  <c r="N41" i="10"/>
  <c r="N235" i="10"/>
  <c r="N117" i="10"/>
  <c r="N351" i="10"/>
  <c r="N237" i="10"/>
  <c r="N10" i="10"/>
  <c r="N95" i="10"/>
  <c r="O41" i="10"/>
  <c r="O235" i="10"/>
  <c r="O117" i="10"/>
  <c r="M117" i="10" s="1"/>
  <c r="O351" i="10"/>
  <c r="O237" i="10"/>
  <c r="O10" i="10"/>
  <c r="O95" i="10"/>
  <c r="M235" i="10" l="1"/>
  <c r="M95" i="10"/>
  <c r="M237" i="10"/>
  <c r="M10" i="10"/>
  <c r="M41" i="10"/>
  <c r="M685" i="9"/>
  <c r="M101" i="9"/>
  <c r="M664" i="9"/>
  <c r="M89" i="9"/>
  <c r="M273" i="9"/>
  <c r="M654" i="9"/>
  <c r="M872" i="9"/>
  <c r="M548" i="9"/>
  <c r="M853" i="9"/>
  <c r="M233" i="9"/>
  <c r="M441" i="9"/>
  <c r="M659" i="9"/>
  <c r="M349" i="9"/>
  <c r="M887" i="9"/>
  <c r="M300" i="9"/>
  <c r="M431" i="9"/>
  <c r="M881" i="9"/>
  <c r="M525" i="9"/>
  <c r="M123" i="9"/>
  <c r="M465" i="9"/>
  <c r="M251" i="9"/>
  <c r="M594" i="9"/>
  <c r="M803" i="9"/>
  <c r="M672" i="9"/>
  <c r="M269" i="9"/>
  <c r="M400" i="9"/>
  <c r="M634" i="9"/>
  <c r="M310" i="9"/>
  <c r="M61" i="9"/>
  <c r="M324" i="9"/>
  <c r="M178" i="9"/>
  <c r="M539" i="9"/>
  <c r="M540" i="9"/>
  <c r="M760" i="9"/>
  <c r="M712" i="9"/>
  <c r="M469" i="9"/>
  <c r="M232" i="9"/>
  <c r="M325" i="9"/>
  <c r="M665" i="9"/>
  <c r="M958" i="9"/>
  <c r="M177" i="9"/>
  <c r="M265" i="9"/>
  <c r="M463" i="9"/>
  <c r="M878" i="9"/>
  <c r="M502" i="9"/>
  <c r="M622" i="9"/>
  <c r="M44" i="9"/>
  <c r="M752" i="9"/>
  <c r="M710" i="9"/>
  <c r="M738" i="9"/>
  <c r="M134" i="9"/>
  <c r="M966" i="9"/>
  <c r="M157" i="9"/>
  <c r="M156" i="9"/>
  <c r="M813" i="9"/>
  <c r="M930" i="9"/>
  <c r="M187" i="9"/>
  <c r="M640" i="9"/>
  <c r="M823" i="9"/>
  <c r="M653" i="9"/>
  <c r="M610" i="9"/>
  <c r="M470" i="9"/>
  <c r="M649" i="9"/>
  <c r="M117" i="9"/>
  <c r="M337" i="9"/>
  <c r="M630" i="9"/>
  <c r="M624" i="9"/>
  <c r="M172" i="9"/>
  <c r="M122" i="9"/>
  <c r="M736" i="9"/>
  <c r="M562" i="9"/>
  <c r="M542" i="9"/>
  <c r="M675" i="9"/>
  <c r="M661" i="9"/>
  <c r="M231" i="9"/>
  <c r="M617" i="9"/>
  <c r="M190" i="9"/>
  <c r="M668" i="9"/>
  <c r="M925" i="9"/>
  <c r="M721" i="9"/>
  <c r="M378" i="9"/>
  <c r="M701" i="9"/>
  <c r="M949" i="9"/>
  <c r="M638" i="9"/>
  <c r="M214" i="9"/>
  <c r="M4" i="9"/>
  <c r="M950" i="9"/>
  <c r="M237" i="9"/>
  <c r="M450" i="9"/>
  <c r="M154" i="9"/>
  <c r="M183" i="9"/>
  <c r="M818" i="9"/>
  <c r="M329" i="9"/>
  <c r="M453" i="9"/>
  <c r="M605" i="9"/>
  <c r="M175" i="9"/>
  <c r="M256" i="9"/>
  <c r="M580" i="9"/>
  <c r="M750" i="9"/>
  <c r="M577" i="9"/>
  <c r="M340" i="9"/>
  <c r="M904" i="9"/>
  <c r="M578" i="9"/>
  <c r="M860" i="9"/>
  <c r="M901" i="9"/>
  <c r="M586" i="9"/>
  <c r="M66" i="9"/>
  <c r="M65" i="9"/>
  <c r="M448" i="9"/>
  <c r="M67" i="9"/>
  <c r="M204" i="9"/>
  <c r="M660" i="9"/>
  <c r="M657" i="9"/>
  <c r="M26" i="9"/>
  <c r="M81" i="9"/>
  <c r="M936" i="9"/>
  <c r="M545" i="9"/>
  <c r="M129" i="9"/>
  <c r="M601" i="9"/>
  <c r="M18" i="9"/>
  <c r="M718" i="9"/>
  <c r="M531" i="9"/>
  <c r="M29" i="9"/>
  <c r="M700" i="9"/>
  <c r="M719" i="9"/>
  <c r="M315" i="9"/>
  <c r="M544" i="9"/>
  <c r="M806" i="9"/>
  <c r="M342" i="9"/>
  <c r="M323" i="9"/>
  <c r="M611" i="9"/>
  <c r="M39" i="9"/>
  <c r="M782" i="9"/>
  <c r="M6" i="9"/>
  <c r="M612" i="9"/>
  <c r="M928" i="9"/>
  <c r="M444" i="9"/>
  <c r="M322" i="9"/>
  <c r="M277" i="9"/>
  <c r="M956" i="9"/>
  <c r="M308" i="9"/>
  <c r="M964" i="9"/>
  <c r="M952" i="9"/>
  <c r="M379" i="9"/>
  <c r="M240" i="9"/>
  <c r="M189" i="9"/>
  <c r="M791" i="9"/>
  <c r="M694" i="9"/>
  <c r="M697" i="9"/>
  <c r="M74" i="9"/>
  <c r="M699" i="9"/>
  <c r="M390" i="9"/>
  <c r="M25" i="9"/>
  <c r="M508" i="9"/>
  <c r="M346" i="9"/>
  <c r="M547" i="9"/>
  <c r="M115" i="9"/>
  <c r="M445" i="9"/>
  <c r="M293" i="9"/>
  <c r="M319" i="9"/>
  <c r="M637" i="9"/>
  <c r="M472" i="9"/>
  <c r="M798" i="9"/>
  <c r="M800" i="9"/>
  <c r="M854" i="9"/>
  <c r="M663" i="9"/>
  <c r="M893" i="9"/>
  <c r="M73" i="9"/>
  <c r="M455" i="9"/>
  <c r="M303" i="9"/>
  <c r="M33" i="9"/>
  <c r="M825" i="9"/>
  <c r="M632" i="9"/>
  <c r="M567" i="9"/>
  <c r="M635" i="9"/>
  <c r="M745" i="9"/>
  <c r="M432" i="9"/>
  <c r="M471" i="9"/>
  <c r="M941" i="9"/>
  <c r="M272" i="9"/>
  <c r="M804" i="9"/>
  <c r="M970" i="9"/>
  <c r="M128" i="9"/>
  <c r="M737" i="9"/>
  <c r="M264" i="9"/>
  <c r="M78" i="9"/>
  <c r="M267" i="9"/>
  <c r="M746" i="9"/>
  <c r="M334" i="9"/>
  <c r="M829" i="9"/>
  <c r="M350" i="9"/>
  <c r="M656" i="9"/>
  <c r="M976" i="9"/>
  <c r="M589" i="9"/>
  <c r="M855" i="9"/>
  <c r="M747" i="9"/>
  <c r="M731" i="9"/>
  <c r="M581" i="9"/>
  <c r="M236" i="9"/>
  <c r="M468" i="9"/>
  <c r="M836" i="9"/>
  <c r="M549" i="9"/>
  <c r="M551" i="9"/>
  <c r="M897" i="9"/>
  <c r="M883" i="9"/>
  <c r="M722" i="9"/>
  <c r="M709" i="9"/>
  <c r="M758" i="9"/>
  <c r="M155" i="9"/>
  <c r="M271" i="9"/>
  <c r="M530" i="9"/>
  <c r="M541" i="9"/>
  <c r="M58" i="9"/>
  <c r="M176" i="9"/>
  <c r="M749" i="9"/>
  <c r="M438" i="9"/>
  <c r="M733" i="9"/>
  <c r="M739" i="9"/>
  <c r="M981" i="9"/>
  <c r="M631" i="9"/>
  <c r="M842" i="9"/>
  <c r="M882" i="9"/>
  <c r="M339" i="9"/>
  <c r="M850" i="9"/>
  <c r="M670" i="9"/>
  <c r="M22" i="9"/>
  <c r="M864" i="9"/>
  <c r="M91" i="9"/>
  <c r="M669" i="9"/>
  <c r="M727" i="9"/>
  <c r="M504" i="9"/>
  <c r="M148" i="9"/>
  <c r="M57" i="9"/>
  <c r="M258" i="9"/>
  <c r="M16" i="9"/>
  <c r="M561" i="9"/>
  <c r="M717" i="9"/>
  <c r="M268" i="9"/>
  <c r="M392" i="9"/>
  <c r="M111" i="9"/>
  <c r="M108" i="9"/>
  <c r="M143" i="9"/>
  <c r="M492" i="9"/>
  <c r="M225" i="9"/>
  <c r="M439" i="9"/>
  <c r="M666" i="9"/>
  <c r="M753" i="9"/>
  <c r="M312" i="9"/>
  <c r="M174" i="9"/>
  <c r="M968" i="9"/>
  <c r="M974" i="9"/>
  <c r="M652" i="9"/>
  <c r="M208" i="9"/>
  <c r="M953" i="9"/>
  <c r="M732" i="9"/>
  <c r="M203" i="9"/>
  <c r="M495" i="9"/>
  <c r="M261" i="9"/>
  <c r="M138" i="9"/>
  <c r="M827" i="9"/>
  <c r="M835" i="9"/>
  <c r="M550" i="9"/>
  <c r="M10" i="9"/>
  <c r="M406" i="9"/>
  <c r="M931" i="9"/>
  <c r="M695" i="9"/>
  <c r="M309" i="9"/>
  <c r="M616" i="9"/>
  <c r="M452" i="9"/>
  <c r="M169" i="9"/>
  <c r="M935" i="9"/>
  <c r="M892" i="9"/>
  <c r="M336" i="9"/>
  <c r="M327" i="9"/>
  <c r="M328" i="9"/>
  <c r="M338" i="9"/>
  <c r="M485" i="9"/>
  <c r="M462" i="9"/>
  <c r="M493" i="9"/>
  <c r="M865" i="9"/>
  <c r="M297" i="9"/>
  <c r="M5" i="9"/>
  <c r="M486" i="9"/>
  <c r="M475" i="9"/>
  <c r="M625" i="9"/>
  <c r="M875" i="9"/>
  <c r="M38" i="9"/>
  <c r="M503" i="9"/>
  <c r="M751" i="9"/>
  <c r="M205" i="9"/>
  <c r="M708" i="9"/>
  <c r="M255" i="9"/>
  <c r="M979" i="9"/>
  <c r="M773" i="9"/>
  <c r="M2" i="9"/>
  <c r="M317" i="9"/>
  <c r="M933" i="9"/>
  <c r="M499" i="9"/>
  <c r="M182" i="9"/>
  <c r="M500" i="9"/>
  <c r="M399" i="9"/>
  <c r="M136" i="9"/>
  <c r="M621" i="9"/>
  <c r="M278" i="9"/>
  <c r="M846" i="9"/>
  <c r="M857" i="9"/>
  <c r="M76" i="9"/>
  <c r="M769" i="9"/>
  <c r="M639" i="9"/>
  <c r="M476" i="9"/>
  <c r="M608" i="9"/>
  <c r="M922" i="9"/>
  <c r="M276" i="9"/>
  <c r="M473" i="9"/>
  <c r="M761" i="9"/>
  <c r="M316" i="9"/>
  <c r="M21" i="9"/>
  <c r="M579" i="9"/>
  <c r="M218" i="9"/>
  <c r="M389" i="9"/>
  <c r="M222" i="9"/>
  <c r="M568" i="9"/>
  <c r="M954" i="9"/>
  <c r="M423" i="9"/>
  <c r="M19" i="9"/>
  <c r="M620" i="9"/>
  <c r="M212" i="9"/>
  <c r="M609" i="9"/>
  <c r="M741" i="9"/>
  <c r="M488" i="9"/>
  <c r="M742" i="9"/>
  <c r="M69" i="9"/>
  <c r="M680" i="9"/>
  <c r="M788" i="9"/>
  <c r="M135" i="9"/>
  <c r="M75" i="9"/>
  <c r="M344" i="9"/>
  <c r="M408" i="9"/>
  <c r="M484" i="9"/>
  <c r="M348" i="9"/>
  <c r="M86" i="9"/>
  <c r="M927" i="9"/>
  <c r="M501" i="9"/>
  <c r="M940" i="9"/>
  <c r="M83" i="9"/>
  <c r="M942" i="9"/>
  <c r="M388" i="9"/>
  <c r="M414" i="9"/>
  <c r="M412" i="9"/>
  <c r="M526" i="9"/>
  <c r="M563" i="9"/>
  <c r="M707" i="9"/>
  <c r="M658" i="9"/>
  <c r="M263" i="9"/>
  <c r="M186" i="9"/>
  <c r="M564" i="9"/>
  <c r="M249" i="9"/>
  <c r="M543" i="9"/>
  <c r="M796" i="9"/>
  <c r="M494" i="9"/>
  <c r="M606" i="9"/>
  <c r="M937" i="9"/>
  <c r="M830" i="9"/>
  <c r="M41" i="9"/>
  <c r="M491" i="9"/>
  <c r="M292" i="9"/>
  <c r="M179" i="9"/>
  <c r="M31" i="9"/>
  <c r="M729" i="9"/>
  <c r="M615" i="9"/>
  <c r="M618" i="9"/>
  <c r="M28" i="9"/>
  <c r="M646" i="9"/>
  <c r="M674" i="9"/>
  <c r="M590" i="9"/>
  <c r="M939" i="9"/>
  <c r="M598" i="9"/>
  <c r="M677" i="9"/>
  <c r="M219" i="9"/>
  <c r="M415" i="9"/>
  <c r="M770" i="9"/>
  <c r="M662" i="9"/>
  <c r="M696" i="9"/>
  <c r="M446" i="9"/>
  <c r="M698" i="9"/>
  <c r="M523" i="9"/>
  <c r="M871" i="9"/>
  <c r="M87" i="9"/>
  <c r="M891" i="9"/>
  <c r="M151" i="9"/>
  <c r="M82" i="9"/>
  <c r="M253" i="9"/>
  <c r="M982" i="9"/>
  <c r="M496" i="9"/>
  <c r="M254" i="9"/>
  <c r="M62" i="9"/>
  <c r="M497" i="9"/>
  <c r="M645" i="9"/>
  <c r="M63" i="9"/>
  <c r="M921" i="9"/>
  <c r="M498" i="9"/>
  <c r="M585" i="9"/>
  <c r="M506" i="9"/>
  <c r="M790" i="9"/>
  <c r="M843" i="9"/>
  <c r="M511" i="9"/>
  <c r="M851" i="9"/>
  <c r="M158" i="9"/>
  <c r="M812" i="9"/>
  <c r="M583" i="9"/>
  <c r="M421" i="9"/>
  <c r="M627" i="9"/>
  <c r="M629" i="9"/>
  <c r="M831" i="9"/>
  <c r="M110" i="9"/>
  <c r="M715" i="9"/>
  <c r="M275" i="9"/>
  <c r="M714" i="9"/>
  <c r="M152" i="9"/>
  <c r="M124" i="9"/>
  <c r="M434" i="9"/>
  <c r="M243" i="9"/>
  <c r="M923" i="9"/>
  <c r="M784" i="9"/>
  <c r="M771" i="9"/>
  <c r="M125" i="9"/>
  <c r="M173" i="9"/>
  <c r="M588" i="9"/>
  <c r="M902" i="9"/>
  <c r="M898" i="9"/>
  <c r="M133" i="9"/>
  <c r="M684" i="9"/>
  <c r="M313" i="9"/>
  <c r="M783" i="9"/>
  <c r="M678" i="9"/>
  <c r="M429" i="9"/>
  <c r="M642" i="9"/>
  <c r="M478" i="9"/>
  <c r="M879" i="9"/>
  <c r="M159" i="9"/>
  <c r="M847" i="9"/>
  <c r="M11" i="9"/>
  <c r="M153" i="9"/>
  <c r="M983" i="9"/>
  <c r="M619" i="9"/>
  <c r="M398" i="9"/>
  <c r="M195" i="9"/>
  <c r="M724" i="9"/>
  <c r="M711" i="9"/>
  <c r="M641" i="9"/>
  <c r="M405" i="9"/>
  <c r="M437" i="9"/>
  <c r="M482" i="9"/>
  <c r="M185" i="9"/>
  <c r="M651" i="9"/>
  <c r="M786" i="9"/>
  <c r="M80" i="9"/>
  <c r="M513" i="9"/>
  <c r="M451" i="9"/>
  <c r="M686" i="9"/>
  <c r="M802" i="9"/>
  <c r="M885" i="9"/>
  <c r="M430" i="9"/>
  <c r="M814" i="9"/>
  <c r="M560" i="9"/>
  <c r="M477" i="9"/>
  <c r="M932" i="9"/>
  <c r="M454" i="9"/>
  <c r="M35" i="9"/>
  <c r="M411" i="9"/>
  <c r="M559" i="9"/>
  <c r="M131" i="9"/>
  <c r="M250" i="9"/>
  <c r="M150" i="9"/>
  <c r="M180" i="9"/>
  <c r="M623" i="9"/>
  <c r="M815" i="9"/>
  <c r="M582" i="9"/>
  <c r="M962" i="9"/>
  <c r="M754" i="9"/>
  <c r="M667" i="9"/>
  <c r="M40" i="9"/>
  <c r="M397" i="9"/>
  <c r="M345" i="9"/>
  <c r="M955" i="9"/>
  <c r="M626" i="9"/>
  <c r="M756" i="9"/>
  <c r="M440" i="9"/>
  <c r="M951" i="9"/>
  <c r="M343" i="9"/>
  <c r="M442" i="9"/>
  <c r="M79" i="9"/>
  <c r="M869" i="9"/>
  <c r="M876" i="9"/>
  <c r="M37" i="9"/>
  <c r="M799" i="9"/>
  <c r="M154" i="12"/>
  <c r="M223" i="12"/>
  <c r="M344" i="12"/>
  <c r="M204" i="12"/>
  <c r="M203" i="12"/>
  <c r="M250" i="12"/>
  <c r="M248" i="12"/>
  <c r="M317" i="12"/>
  <c r="M314" i="12"/>
  <c r="M12" i="12"/>
  <c r="M356" i="12"/>
  <c r="M174" i="12"/>
  <c r="M95" i="12"/>
  <c r="M309" i="12"/>
  <c r="M190" i="12"/>
  <c r="M311" i="12"/>
  <c r="M124" i="12"/>
  <c r="M173" i="12"/>
  <c r="M310" i="12"/>
  <c r="M298" i="12"/>
  <c r="M62" i="12"/>
  <c r="M185" i="12"/>
  <c r="M129" i="12"/>
  <c r="M321" i="12"/>
  <c r="M293" i="12"/>
  <c r="M239" i="12"/>
  <c r="M106" i="12"/>
  <c r="M270" i="12"/>
  <c r="M343" i="12"/>
  <c r="M91" i="12"/>
  <c r="M81" i="12"/>
  <c r="M316" i="12"/>
  <c r="M42" i="12"/>
  <c r="M292" i="12"/>
  <c r="M160" i="12"/>
  <c r="M312" i="12"/>
  <c r="M7" i="12"/>
  <c r="M200" i="12"/>
  <c r="M40" i="12"/>
  <c r="M70" i="12"/>
  <c r="M23" i="12"/>
  <c r="M230" i="12"/>
  <c r="M288" i="12"/>
  <c r="M11" i="12"/>
  <c r="M13" i="12"/>
  <c r="M128" i="12"/>
  <c r="M43" i="12"/>
  <c r="M108" i="12"/>
  <c r="M4" i="12"/>
  <c r="M323" i="12"/>
  <c r="M198" i="12"/>
  <c r="M297" i="12"/>
  <c r="M107" i="12"/>
  <c r="M60" i="12"/>
  <c r="M34" i="12"/>
  <c r="M130" i="12"/>
  <c r="M27" i="12"/>
  <c r="M28" i="12"/>
  <c r="M161" i="12"/>
  <c r="M19" i="12"/>
  <c r="M93" i="12"/>
  <c r="M294" i="12"/>
  <c r="M167" i="12"/>
  <c r="M166" i="12"/>
  <c r="M206" i="12"/>
  <c r="M109" i="12"/>
  <c r="M96" i="12"/>
  <c r="M116" i="12"/>
  <c r="M263" i="12"/>
  <c r="M232" i="12"/>
  <c r="M296" i="12"/>
  <c r="M125" i="12"/>
  <c r="M139" i="12"/>
  <c r="M162" i="12"/>
  <c r="M92" i="12"/>
  <c r="M85" i="12"/>
  <c r="M289" i="12"/>
  <c r="M191" i="12"/>
  <c r="M324" i="12"/>
  <c r="M192" i="12"/>
  <c r="M276" i="12"/>
  <c r="M165" i="12"/>
  <c r="M35" i="12"/>
  <c r="M88" i="12"/>
  <c r="M226" i="12"/>
  <c r="M45" i="12"/>
  <c r="M44" i="12"/>
  <c r="M26" i="12"/>
  <c r="M103" i="12"/>
  <c r="M94" i="12"/>
  <c r="M69" i="12"/>
  <c r="M256" i="12"/>
  <c r="M268" i="12"/>
  <c r="M84" i="12"/>
  <c r="M235" i="12"/>
  <c r="M353" i="12"/>
  <c r="M189" i="12"/>
  <c r="M73" i="12"/>
  <c r="M350" i="12"/>
  <c r="M195" i="12"/>
  <c r="M304" i="12"/>
  <c r="M137" i="12"/>
  <c r="M267" i="12"/>
  <c r="M259" i="12"/>
  <c r="M114" i="12"/>
  <c r="M120" i="12"/>
  <c r="M218" i="12"/>
  <c r="M318" i="12"/>
  <c r="M178" i="12"/>
  <c r="M99" i="12"/>
  <c r="M61" i="12"/>
  <c r="M83" i="12"/>
  <c r="M47" i="12"/>
  <c r="M46" i="12"/>
  <c r="M39" i="12"/>
  <c r="M355" i="12"/>
  <c r="M135" i="12"/>
  <c r="M102" i="12"/>
  <c r="M229" i="12"/>
  <c r="M193" i="12"/>
  <c r="M10" i="12"/>
  <c r="M210" i="12"/>
  <c r="M188" i="12"/>
  <c r="M249" i="12"/>
  <c r="M112" i="12"/>
  <c r="M215" i="12"/>
  <c r="M175" i="12"/>
  <c r="M8" i="12"/>
  <c r="M6" i="12"/>
  <c r="M217" i="12"/>
  <c r="M52" i="12"/>
  <c r="M287" i="12"/>
  <c r="M117" i="12"/>
  <c r="M90" i="12"/>
  <c r="M196" i="12"/>
  <c r="M354" i="12"/>
  <c r="M349" i="12"/>
  <c r="M347" i="12"/>
  <c r="M265" i="12"/>
  <c r="M147" i="12"/>
  <c r="M180" i="12"/>
  <c r="M326" i="12"/>
  <c r="M247" i="12"/>
  <c r="M306" i="12"/>
  <c r="M252" i="12"/>
  <c r="M143" i="12"/>
  <c r="M15" i="12"/>
  <c r="M14" i="12"/>
  <c r="M151" i="12"/>
  <c r="M186" i="12"/>
  <c r="M138" i="12"/>
  <c r="M53" i="12"/>
  <c r="M187" i="12"/>
  <c r="M126" i="12"/>
  <c r="M97" i="12"/>
  <c r="M131" i="12"/>
  <c r="M341" i="12"/>
  <c r="M153" i="12"/>
  <c r="M16" i="12"/>
  <c r="M207" i="12"/>
  <c r="M86" i="12"/>
  <c r="M17" i="12"/>
  <c r="M339" i="12"/>
  <c r="M55" i="12"/>
  <c r="M272" i="12"/>
  <c r="M274" i="12"/>
  <c r="M253" i="12"/>
  <c r="M238" i="12"/>
  <c r="M237" i="12"/>
  <c r="M75" i="12"/>
  <c r="M146" i="12"/>
  <c r="M22" i="12"/>
  <c r="M271" i="12"/>
  <c r="M234" i="12"/>
  <c r="M269" i="12"/>
  <c r="M121" i="12"/>
  <c r="M262" i="12"/>
  <c r="M41" i="12"/>
  <c r="M213" i="12"/>
  <c r="M212" i="12"/>
  <c r="M171" i="12"/>
  <c r="M20" i="12"/>
  <c r="M136" i="12"/>
  <c r="M266" i="12"/>
  <c r="M21" i="12"/>
  <c r="M74" i="12"/>
  <c r="M345" i="12"/>
  <c r="M327" i="12"/>
  <c r="M113" i="12"/>
  <c r="M338" i="12"/>
  <c r="M246" i="12"/>
  <c r="M25" i="12"/>
  <c r="M24" i="12"/>
  <c r="M18" i="12"/>
  <c r="M127" i="12"/>
  <c r="M87" i="13" l="1"/>
  <c r="M145" i="13"/>
  <c r="O9" i="13"/>
  <c r="O68" i="13"/>
  <c r="O124" i="13"/>
  <c r="O100" i="13"/>
  <c r="O34" i="13"/>
  <c r="O120" i="13"/>
  <c r="O109" i="13"/>
  <c r="O80" i="13"/>
  <c r="O64" i="13"/>
  <c r="O74" i="13"/>
  <c r="O113" i="13"/>
  <c r="O32" i="13"/>
  <c r="O146" i="13"/>
  <c r="O121" i="13"/>
  <c r="O106" i="13"/>
  <c r="O99" i="13"/>
  <c r="O10" i="13"/>
  <c r="O111" i="13"/>
  <c r="O137" i="13"/>
  <c r="O52" i="13"/>
  <c r="O134" i="13"/>
  <c r="O83" i="13"/>
  <c r="O105" i="13"/>
  <c r="O81" i="13"/>
  <c r="O57" i="13"/>
  <c r="O82" i="13"/>
  <c r="O142" i="13"/>
  <c r="O71" i="13"/>
  <c r="O56" i="13"/>
  <c r="O97" i="13"/>
  <c r="O88" i="13"/>
  <c r="O69" i="13"/>
  <c r="O131" i="13"/>
  <c r="O91" i="13"/>
  <c r="O36" i="13"/>
  <c r="O49" i="13"/>
  <c r="O23" i="13"/>
  <c r="O85" i="13"/>
  <c r="O152" i="13"/>
  <c r="O76" i="13"/>
  <c r="O123" i="13"/>
  <c r="O72" i="13"/>
  <c r="O55" i="13"/>
  <c r="O116" i="13"/>
  <c r="O125" i="13"/>
  <c r="O70" i="13"/>
  <c r="O132" i="13"/>
  <c r="O93" i="13"/>
  <c r="O42" i="13"/>
  <c r="O108" i="13"/>
  <c r="O66" i="13"/>
  <c r="O40" i="13"/>
  <c r="O90" i="13"/>
  <c r="O22" i="13"/>
  <c r="O51" i="13"/>
  <c r="O95" i="13"/>
  <c r="O2" i="13"/>
  <c r="O45" i="13"/>
  <c r="O20" i="13"/>
  <c r="O117" i="13"/>
  <c r="O101" i="13"/>
  <c r="O89" i="13"/>
  <c r="O104" i="13"/>
  <c r="O44" i="13"/>
  <c r="O114" i="13"/>
  <c r="O35" i="13"/>
  <c r="O147" i="13"/>
  <c r="O6" i="13"/>
  <c r="O135" i="13"/>
  <c r="O138" i="13"/>
  <c r="O11" i="13"/>
  <c r="O17" i="13"/>
  <c r="O110" i="13"/>
  <c r="O79" i="13"/>
  <c r="O122" i="13"/>
  <c r="O115" i="13"/>
  <c r="O148" i="13"/>
  <c r="O14" i="13"/>
  <c r="O62" i="13"/>
  <c r="O19" i="13"/>
  <c r="O33" i="13"/>
  <c r="O144" i="13"/>
  <c r="O119" i="13"/>
  <c r="O107" i="13"/>
  <c r="O94" i="13"/>
  <c r="O26" i="13"/>
  <c r="O18" i="13"/>
  <c r="O153" i="13"/>
  <c r="O30" i="13"/>
  <c r="O143" i="13"/>
  <c r="O118" i="13"/>
  <c r="O86" i="13"/>
  <c r="O53" i="13"/>
  <c r="O58" i="13"/>
  <c r="O78" i="13"/>
  <c r="O102" i="13"/>
  <c r="O140" i="13"/>
  <c r="O75" i="13"/>
  <c r="O13" i="13"/>
  <c r="O31" i="13"/>
  <c r="O50" i="13"/>
  <c r="O28" i="13"/>
  <c r="O3" i="13"/>
  <c r="O92" i="13"/>
  <c r="O139" i="13"/>
  <c r="O15" i="13"/>
  <c r="O98" i="13"/>
  <c r="O29" i="13"/>
  <c r="O61" i="13"/>
  <c r="O21" i="13"/>
  <c r="O37" i="13"/>
  <c r="O54" i="13"/>
  <c r="O24" i="13"/>
  <c r="O126" i="13"/>
  <c r="O16" i="13"/>
  <c r="O127" i="13"/>
  <c r="O63" i="13"/>
  <c r="O65" i="13"/>
  <c r="O25" i="13"/>
  <c r="O27" i="13"/>
  <c r="O5" i="13"/>
  <c r="O67" i="13"/>
  <c r="O133" i="13"/>
  <c r="O12" i="13"/>
  <c r="O47" i="13"/>
  <c r="O87" i="13"/>
  <c r="O103" i="13"/>
  <c r="O129" i="13"/>
  <c r="O112" i="13"/>
  <c r="O59" i="13"/>
  <c r="O43" i="13"/>
  <c r="O39" i="13"/>
  <c r="O141" i="13"/>
  <c r="O4" i="13"/>
  <c r="O130" i="13"/>
  <c r="O150" i="13"/>
  <c r="O48" i="13"/>
  <c r="O145" i="13"/>
  <c r="O96" i="13"/>
  <c r="O128" i="13"/>
  <c r="O77" i="13"/>
  <c r="O7" i="13"/>
  <c r="O41" i="13"/>
  <c r="O73" i="13"/>
  <c r="O38" i="13"/>
  <c r="O149" i="13"/>
  <c r="O60" i="13"/>
  <c r="O151" i="13"/>
  <c r="N9" i="13"/>
  <c r="N68" i="13"/>
  <c r="N124" i="13"/>
  <c r="N100" i="13"/>
  <c r="N34" i="13"/>
  <c r="N120" i="13"/>
  <c r="N109" i="13"/>
  <c r="N80" i="13"/>
  <c r="N64" i="13"/>
  <c r="N74" i="13"/>
  <c r="N113" i="13"/>
  <c r="N32" i="13"/>
  <c r="N146" i="13"/>
  <c r="N121" i="13"/>
  <c r="N106" i="13"/>
  <c r="N99" i="13"/>
  <c r="N10" i="13"/>
  <c r="N111" i="13"/>
  <c r="N137" i="13"/>
  <c r="N52" i="13"/>
  <c r="N134" i="13"/>
  <c r="N83" i="13"/>
  <c r="N105" i="13"/>
  <c r="N81" i="13"/>
  <c r="N57" i="13"/>
  <c r="N82" i="13"/>
  <c r="N142" i="13"/>
  <c r="N71" i="13"/>
  <c r="N56" i="13"/>
  <c r="N97" i="13"/>
  <c r="N88" i="13"/>
  <c r="N69" i="13"/>
  <c r="N131" i="13"/>
  <c r="N91" i="13"/>
  <c r="N36" i="13"/>
  <c r="N49" i="13"/>
  <c r="N23" i="13"/>
  <c r="N85" i="13"/>
  <c r="N152" i="13"/>
  <c r="N76" i="13"/>
  <c r="N123" i="13"/>
  <c r="N72" i="13"/>
  <c r="N55" i="13"/>
  <c r="N116" i="13"/>
  <c r="N125" i="13"/>
  <c r="N70" i="13"/>
  <c r="N132" i="13"/>
  <c r="N93" i="13"/>
  <c r="N42" i="13"/>
  <c r="N108" i="13"/>
  <c r="N66" i="13"/>
  <c r="N40" i="13"/>
  <c r="N90" i="13"/>
  <c r="N22" i="13"/>
  <c r="N51" i="13"/>
  <c r="N95" i="13"/>
  <c r="N2" i="13"/>
  <c r="N45" i="13"/>
  <c r="N20" i="13"/>
  <c r="N117" i="13"/>
  <c r="N101" i="13"/>
  <c r="N89" i="13"/>
  <c r="N104" i="13"/>
  <c r="N44" i="13"/>
  <c r="N114" i="13"/>
  <c r="N35" i="13"/>
  <c r="N147" i="13"/>
  <c r="N6" i="13"/>
  <c r="N135" i="13"/>
  <c r="N138" i="13"/>
  <c r="N11" i="13"/>
  <c r="N17" i="13"/>
  <c r="N110" i="13"/>
  <c r="N79" i="13"/>
  <c r="N122" i="13"/>
  <c r="N115" i="13"/>
  <c r="N148" i="13"/>
  <c r="N14" i="13"/>
  <c r="N62" i="13"/>
  <c r="N19" i="13"/>
  <c r="N33" i="13"/>
  <c r="N144" i="13"/>
  <c r="N119" i="13"/>
  <c r="N107" i="13"/>
  <c r="N94" i="13"/>
  <c r="N26" i="13"/>
  <c r="N18" i="13"/>
  <c r="N153" i="13"/>
  <c r="N30" i="13"/>
  <c r="N143" i="13"/>
  <c r="N118" i="13"/>
  <c r="N86" i="13"/>
  <c r="N53" i="13"/>
  <c r="N58" i="13"/>
  <c r="N78" i="13"/>
  <c r="N102" i="13"/>
  <c r="N140" i="13"/>
  <c r="N75" i="13"/>
  <c r="N13" i="13"/>
  <c r="N31" i="13"/>
  <c r="N50" i="13"/>
  <c r="N28" i="13"/>
  <c r="N3" i="13"/>
  <c r="N92" i="13"/>
  <c r="N139" i="13"/>
  <c r="N15" i="13"/>
  <c r="N98" i="13"/>
  <c r="N29" i="13"/>
  <c r="N61" i="13"/>
  <c r="N21" i="13"/>
  <c r="N37" i="13"/>
  <c r="N54" i="13"/>
  <c r="N24" i="13"/>
  <c r="N126" i="13"/>
  <c r="N16" i="13"/>
  <c r="N127" i="13"/>
  <c r="N63" i="13"/>
  <c r="N65" i="13"/>
  <c r="N25" i="13"/>
  <c r="N27" i="13"/>
  <c r="N5" i="13"/>
  <c r="N67" i="13"/>
  <c r="N133" i="13"/>
  <c r="N12" i="13"/>
  <c r="N47" i="13"/>
  <c r="N87" i="13"/>
  <c r="N103" i="13"/>
  <c r="N129" i="13"/>
  <c r="N112" i="13"/>
  <c r="N59" i="13"/>
  <c r="N43" i="13"/>
  <c r="N39" i="13"/>
  <c r="N141" i="13"/>
  <c r="N4" i="13"/>
  <c r="N130" i="13"/>
  <c r="N150" i="13"/>
  <c r="N48" i="13"/>
  <c r="N145" i="13"/>
  <c r="N96" i="13"/>
  <c r="N128" i="13"/>
  <c r="N77" i="13"/>
  <c r="N7" i="13"/>
  <c r="N41" i="13"/>
  <c r="N73" i="13"/>
  <c r="N38" i="13"/>
  <c r="N149" i="13"/>
  <c r="N60" i="13"/>
  <c r="N151" i="13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2" i="12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M211" i="12" s="1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M257" i="12" s="1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5" i="12"/>
  <c r="O274" i="12"/>
  <c r="O273" i="12"/>
  <c r="O276" i="12"/>
  <c r="O277" i="12"/>
  <c r="O278" i="12"/>
  <c r="O279" i="12"/>
  <c r="M300" i="12" s="1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5" i="12"/>
  <c r="N274" i="12"/>
  <c r="N273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62" i="12"/>
  <c r="M9" i="12" l="1"/>
  <c r="M328" i="12"/>
  <c r="M331" i="12"/>
  <c r="M78" i="12"/>
  <c r="M77" i="12"/>
  <c r="M258" i="12"/>
  <c r="M63" i="12"/>
  <c r="M133" i="12"/>
  <c r="M58" i="12"/>
  <c r="M64" i="12"/>
  <c r="M330" i="12"/>
  <c r="M329" i="12"/>
  <c r="M169" i="12"/>
  <c r="M157" i="12"/>
  <c r="M168" i="12"/>
  <c r="M302" i="12"/>
  <c r="M155" i="12"/>
  <c r="M145" i="12"/>
  <c r="M59" i="12"/>
  <c r="M144" i="13"/>
  <c r="M45" i="13"/>
  <c r="M150" i="13"/>
  <c r="M132" i="13"/>
  <c r="M29" i="13"/>
  <c r="M128" i="13"/>
  <c r="M126" i="13"/>
  <c r="M156" i="12"/>
  <c r="M32" i="12"/>
  <c r="M31" i="12"/>
  <c r="M57" i="12"/>
  <c r="M279" i="12"/>
  <c r="M281" i="12"/>
  <c r="M280" i="12"/>
  <c r="M170" i="12"/>
  <c r="M158" i="12"/>
  <c r="M132" i="12"/>
  <c r="M275" i="12"/>
  <c r="M333" i="12"/>
  <c r="M285" i="12"/>
  <c r="M332" i="12"/>
  <c r="M286" i="12"/>
  <c r="M225" i="12"/>
  <c r="M89" i="12"/>
  <c r="M61" i="13"/>
  <c r="M13" i="13"/>
  <c r="M73" i="13"/>
  <c r="M75" i="13"/>
  <c r="M130" i="13"/>
  <c r="M55" i="13"/>
  <c r="M10" i="13"/>
  <c r="M70" i="13"/>
  <c r="M85" i="13"/>
  <c r="M79" i="13"/>
  <c r="M123" i="13"/>
  <c r="M9" i="13"/>
  <c r="M125" i="13"/>
  <c r="M113" i="13"/>
  <c r="M6" i="13"/>
  <c r="M82" i="13"/>
  <c r="M236" i="12"/>
  <c r="M56" i="12"/>
  <c r="M123" i="12"/>
  <c r="M260" i="12"/>
  <c r="M303" i="12"/>
  <c r="M76" i="12"/>
  <c r="M172" i="12"/>
  <c r="M149" i="12"/>
  <c r="M144" i="12"/>
  <c r="M148" i="12"/>
  <c r="M152" i="12"/>
  <c r="M340" i="12"/>
  <c r="M104" i="12"/>
  <c r="M194" i="12"/>
  <c r="M110" i="12"/>
  <c r="M134" i="12"/>
  <c r="M142" i="12"/>
  <c r="M254" i="12"/>
  <c r="M240" i="12"/>
  <c r="M63" i="13"/>
  <c r="M3" i="13"/>
  <c r="M78" i="13"/>
  <c r="M65" i="13"/>
  <c r="M102" i="13"/>
  <c r="M30" i="13"/>
  <c r="M111" i="13"/>
  <c r="M76" i="13"/>
  <c r="M60" i="13"/>
  <c r="M43" i="13"/>
  <c r="M139" i="13"/>
  <c r="M224" i="12"/>
  <c r="M221" i="12"/>
  <c r="M87" i="12"/>
  <c r="M122" i="12"/>
  <c r="M251" i="12"/>
  <c r="M111" i="12"/>
  <c r="M231" i="12"/>
  <c r="M352" i="12"/>
  <c r="M118" i="12"/>
  <c r="M65" i="12"/>
  <c r="M119" i="12"/>
  <c r="M71" i="12"/>
  <c r="M245" i="12"/>
  <c r="M100" i="12"/>
  <c r="M337" i="12"/>
  <c r="M284" i="12"/>
  <c r="M216" i="12"/>
  <c r="M38" i="13"/>
  <c r="M141" i="13"/>
  <c r="M25" i="13"/>
  <c r="M98" i="13"/>
  <c r="M140" i="13"/>
  <c r="M26" i="13"/>
  <c r="M35" i="13"/>
  <c r="M22" i="13"/>
  <c r="M23" i="13"/>
  <c r="M134" i="13"/>
  <c r="M149" i="13"/>
  <c r="M41" i="13"/>
  <c r="M4" i="13"/>
  <c r="M59" i="13"/>
  <c r="M12" i="13"/>
  <c r="M27" i="13"/>
  <c r="M127" i="13"/>
  <c r="M54" i="13"/>
  <c r="M28" i="13"/>
  <c r="M58" i="13"/>
  <c r="M118" i="13"/>
  <c r="M18" i="13"/>
  <c r="M119" i="13"/>
  <c r="M62" i="13"/>
  <c r="M122" i="13"/>
  <c r="M17" i="13"/>
  <c r="M135" i="13"/>
  <c r="M147" i="13"/>
  <c r="M104" i="13"/>
  <c r="M117" i="13"/>
  <c r="M95" i="13"/>
  <c r="M72" i="13"/>
  <c r="M91" i="13"/>
  <c r="M56" i="13"/>
  <c r="M57" i="13"/>
  <c r="M83" i="13"/>
  <c r="M99" i="13"/>
  <c r="M32" i="13"/>
  <c r="M64" i="13"/>
  <c r="M34" i="13"/>
  <c r="M68" i="13"/>
  <c r="M48" i="13"/>
  <c r="M16" i="13"/>
  <c r="M50" i="13"/>
  <c r="M53" i="13"/>
  <c r="M11" i="13"/>
  <c r="M89" i="13"/>
  <c r="M42" i="13"/>
  <c r="M131" i="13"/>
  <c r="M81" i="13"/>
  <c r="M106" i="13"/>
  <c r="M39" i="13"/>
  <c r="M129" i="13"/>
  <c r="M15" i="13"/>
  <c r="M92" i="13"/>
  <c r="M94" i="13"/>
  <c r="M33" i="13"/>
  <c r="M148" i="13"/>
  <c r="M110" i="13"/>
  <c r="M138" i="13"/>
  <c r="M101" i="13"/>
  <c r="M90" i="13"/>
  <c r="M66" i="13"/>
  <c r="M88" i="13"/>
  <c r="M142" i="13"/>
  <c r="M105" i="13"/>
  <c r="M121" i="13"/>
  <c r="M7" i="13"/>
  <c r="M47" i="13"/>
  <c r="M93" i="13"/>
  <c r="M151" i="13"/>
  <c r="M77" i="13"/>
  <c r="M112" i="13"/>
  <c r="M133" i="13"/>
  <c r="M37" i="13"/>
  <c r="M143" i="13"/>
  <c r="M14" i="13"/>
  <c r="M20" i="13"/>
  <c r="M40" i="13"/>
  <c r="M71" i="13"/>
  <c r="M137" i="13"/>
  <c r="M80" i="13"/>
  <c r="M96" i="13"/>
  <c r="M103" i="13"/>
  <c r="M5" i="13"/>
  <c r="M24" i="13"/>
  <c r="M107" i="13"/>
  <c r="M19" i="13"/>
  <c r="M74" i="13"/>
  <c r="M120" i="13"/>
  <c r="M124" i="13"/>
  <c r="M21" i="13"/>
  <c r="M153" i="13"/>
  <c r="M31" i="13"/>
  <c r="M114" i="13"/>
  <c r="M44" i="13"/>
  <c r="M2" i="13"/>
  <c r="M51" i="13"/>
  <c r="M108" i="13"/>
  <c r="M36" i="13"/>
  <c r="M97" i="13"/>
  <c r="M52" i="13"/>
  <c r="M146" i="13"/>
  <c r="M100" i="13"/>
  <c r="M67" i="13"/>
  <c r="M86" i="13"/>
  <c r="M49" i="13"/>
  <c r="M116" i="13"/>
  <c r="M115" i="13"/>
  <c r="M152" i="13"/>
  <c r="M69" i="13"/>
  <c r="M109" i="13"/>
  <c r="O30" i="10"/>
  <c r="O108" i="10"/>
  <c r="O271" i="10"/>
  <c r="O138" i="10"/>
  <c r="O38" i="10"/>
  <c r="O92" i="10"/>
  <c r="O74" i="10"/>
  <c r="O333" i="10"/>
  <c r="O283" i="10"/>
  <c r="O318" i="10"/>
  <c r="O47" i="10"/>
  <c r="O243" i="10"/>
  <c r="O132" i="10"/>
  <c r="O185" i="10"/>
  <c r="O17" i="10"/>
  <c r="O116" i="10"/>
  <c r="O61" i="10"/>
  <c r="O16" i="10"/>
  <c r="O350" i="10"/>
  <c r="O143" i="10"/>
  <c r="O234" i="10"/>
  <c r="O211" i="10"/>
  <c r="O9" i="10"/>
  <c r="O208" i="10"/>
  <c r="O198" i="10"/>
  <c r="O111" i="10"/>
  <c r="O115" i="10"/>
  <c r="O63" i="10"/>
  <c r="O71" i="10"/>
  <c r="O35" i="10"/>
  <c r="O158" i="10"/>
  <c r="O22" i="10"/>
  <c r="O228" i="10"/>
  <c r="O288" i="10"/>
  <c r="O272" i="10"/>
  <c r="O121" i="10"/>
  <c r="O20" i="10"/>
  <c r="O254" i="10"/>
  <c r="O295" i="10"/>
  <c r="O196" i="10"/>
  <c r="O145" i="10"/>
  <c r="O123" i="10"/>
  <c r="O346" i="10"/>
  <c r="O261" i="10"/>
  <c r="O267" i="10"/>
  <c r="O144" i="10"/>
  <c r="O6" i="10"/>
  <c r="O73" i="10"/>
  <c r="O53" i="10"/>
  <c r="O151" i="10"/>
  <c r="O258" i="10"/>
  <c r="O66" i="10"/>
  <c r="O33" i="10"/>
  <c r="O253" i="10"/>
  <c r="O340" i="10"/>
  <c r="O199" i="10"/>
  <c r="O238" i="10"/>
  <c r="O146" i="10"/>
  <c r="O231" i="10"/>
  <c r="O171" i="10"/>
  <c r="O28" i="10"/>
  <c r="O233" i="10"/>
  <c r="O280" i="10"/>
  <c r="O161" i="10"/>
  <c r="O54" i="10"/>
  <c r="O298" i="10"/>
  <c r="O247" i="10"/>
  <c r="O58" i="10"/>
  <c r="O223" i="10"/>
  <c r="O113" i="10"/>
  <c r="O155" i="10"/>
  <c r="O220" i="10"/>
  <c r="O330" i="10"/>
  <c r="O246" i="10"/>
  <c r="O225" i="10"/>
  <c r="O150" i="10"/>
  <c r="O265" i="10"/>
  <c r="O314" i="10"/>
  <c r="O245" i="10"/>
  <c r="O105" i="10"/>
  <c r="O321" i="10"/>
  <c r="O201" i="10"/>
  <c r="O149" i="10"/>
  <c r="O46" i="10"/>
  <c r="O114" i="10"/>
  <c r="O213" i="10"/>
  <c r="O83" i="10"/>
  <c r="O320" i="10"/>
  <c r="O191" i="10"/>
  <c r="O5" i="10"/>
  <c r="O129" i="10"/>
  <c r="O319" i="10"/>
  <c r="M319" i="10" s="1"/>
  <c r="O94" i="10"/>
  <c r="O212" i="10"/>
  <c r="O60" i="10"/>
  <c r="O194" i="10"/>
  <c r="O99" i="10"/>
  <c r="O284" i="10"/>
  <c r="O324" i="10"/>
  <c r="O50" i="10"/>
  <c r="O188" i="10"/>
  <c r="O140" i="10"/>
  <c r="O292" i="10"/>
  <c r="O62" i="10"/>
  <c r="O106" i="10"/>
  <c r="O256" i="10"/>
  <c r="O306" i="10"/>
  <c r="O195" i="10"/>
  <c r="O313" i="10"/>
  <c r="O217" i="10"/>
  <c r="O268" i="10"/>
  <c r="O93" i="10"/>
  <c r="O269" i="10"/>
  <c r="O118" i="10"/>
  <c r="O242" i="10"/>
  <c r="O42" i="10"/>
  <c r="O260" i="10"/>
  <c r="O157" i="10"/>
  <c r="O301" i="10"/>
  <c r="O84" i="10"/>
  <c r="O172" i="10"/>
  <c r="O299" i="10"/>
  <c r="O44" i="10"/>
  <c r="O244" i="10"/>
  <c r="M244" i="10" s="1"/>
  <c r="O107" i="10"/>
  <c r="O287" i="10"/>
  <c r="O31" i="10"/>
  <c r="O187" i="10"/>
  <c r="O56" i="10"/>
  <c r="O167" i="10"/>
  <c r="O202" i="10"/>
  <c r="O40" i="10"/>
  <c r="O286" i="10"/>
  <c r="O142" i="10"/>
  <c r="O325" i="10"/>
  <c r="O177" i="10"/>
  <c r="O291" i="10"/>
  <c r="O308" i="10"/>
  <c r="O11" i="10"/>
  <c r="O13" i="10"/>
  <c r="O120" i="10"/>
  <c r="O263" i="10"/>
  <c r="O141" i="10"/>
  <c r="O219" i="10"/>
  <c r="O204" i="10"/>
  <c r="O215" i="10"/>
  <c r="O48" i="10"/>
  <c r="O85" i="10"/>
  <c r="O227" i="10"/>
  <c r="O345" i="10"/>
  <c r="O222" i="10"/>
  <c r="O221" i="10"/>
  <c r="O322" i="10"/>
  <c r="O182" i="10"/>
  <c r="O181" i="10"/>
  <c r="O290" i="10"/>
  <c r="O160" i="10"/>
  <c r="O49" i="10"/>
  <c r="O303" i="10"/>
  <c r="O250" i="10"/>
  <c r="O178" i="10"/>
  <c r="O139" i="10"/>
  <c r="O165" i="10"/>
  <c r="O197" i="10"/>
  <c r="O131" i="10"/>
  <c r="O29" i="10"/>
  <c r="O7" i="10"/>
  <c r="O43" i="10"/>
  <c r="O163" i="10"/>
  <c r="O88" i="10"/>
  <c r="O216" i="10"/>
  <c r="O80" i="10"/>
  <c r="O130" i="10"/>
  <c r="O135" i="10"/>
  <c r="O168" i="10"/>
  <c r="O200" i="10"/>
  <c r="O236" i="10"/>
  <c r="O262" i="10"/>
  <c r="O100" i="10"/>
  <c r="O90" i="10"/>
  <c r="O349" i="10"/>
  <c r="O125" i="10"/>
  <c r="O34" i="10"/>
  <c r="O87" i="10"/>
  <c r="O249" i="10"/>
  <c r="O214" i="10"/>
  <c r="O70" i="10"/>
  <c r="O162" i="10"/>
  <c r="O82" i="10"/>
  <c r="O67" i="10"/>
  <c r="O257" i="10"/>
  <c r="O152" i="10"/>
  <c r="O102" i="10"/>
  <c r="O180" i="10"/>
  <c r="O348" i="10"/>
  <c r="O173" i="10"/>
  <c r="O259" i="10"/>
  <c r="O91" i="10"/>
  <c r="O51" i="10"/>
  <c r="O55" i="10"/>
  <c r="O326" i="10"/>
  <c r="O309" i="10"/>
  <c r="M309" i="10" s="1"/>
  <c r="O134" i="10"/>
  <c r="O251" i="10"/>
  <c r="O156" i="10"/>
  <c r="O239" i="10"/>
  <c r="O137" i="10"/>
  <c r="O240" i="10"/>
  <c r="O154" i="10"/>
  <c r="O310" i="10"/>
  <c r="M310" i="10" s="1"/>
  <c r="O190" i="10"/>
  <c r="O270" i="10"/>
  <c r="O112" i="10"/>
  <c r="O101" i="10"/>
  <c r="O8" i="10"/>
  <c r="O205" i="10"/>
  <c r="O186" i="10"/>
  <c r="O293" i="10"/>
  <c r="O209" i="10"/>
  <c r="O124" i="10"/>
  <c r="O119" i="10"/>
  <c r="O52" i="10"/>
  <c r="O57" i="10"/>
  <c r="O218" i="10"/>
  <c r="O302" i="10"/>
  <c r="O153" i="10"/>
  <c r="O255" i="10"/>
  <c r="O89" i="10"/>
  <c r="O328" i="10"/>
  <c r="O329" i="10"/>
  <c r="O327" i="10"/>
  <c r="O232" i="10"/>
  <c r="O103" i="10"/>
  <c r="O332" i="10"/>
  <c r="O128" i="10"/>
  <c r="O75" i="10"/>
  <c r="O97" i="10"/>
  <c r="O183" i="10"/>
  <c r="O77" i="10"/>
  <c r="O203" i="10"/>
  <c r="O19" i="10"/>
  <c r="O96" i="10"/>
  <c r="O311" i="10"/>
  <c r="O164" i="10"/>
  <c r="O278" i="10"/>
  <c r="O252" i="10"/>
  <c r="O331" i="10"/>
  <c r="O206" i="10"/>
  <c r="O79" i="10"/>
  <c r="O69" i="10"/>
  <c r="O189" i="10"/>
  <c r="O279" i="10"/>
  <c r="O18" i="10"/>
  <c r="O276" i="10"/>
  <c r="O76" i="10"/>
  <c r="O98" i="10"/>
  <c r="O136" i="10"/>
  <c r="O316" i="10"/>
  <c r="O307" i="10"/>
  <c r="O184" i="10"/>
  <c r="O304" i="10"/>
  <c r="O169" i="10"/>
  <c r="O343" i="10"/>
  <c r="O317" i="10"/>
  <c r="O315" i="10"/>
  <c r="O210" i="10"/>
  <c r="O45" i="10"/>
  <c r="O312" i="10"/>
  <c r="M312" i="10" s="1"/>
  <c r="O275" i="10"/>
  <c r="O193" i="10"/>
  <c r="O14" i="10"/>
  <c r="O127" i="10"/>
  <c r="O207" i="10"/>
  <c r="O15" i="10"/>
  <c r="O300" i="10"/>
  <c r="O344" i="10"/>
  <c r="O342" i="10"/>
  <c r="O341" i="10"/>
  <c r="O347" i="10"/>
  <c r="O78" i="10"/>
  <c r="O339" i="10"/>
  <c r="O338" i="10"/>
  <c r="O336" i="10"/>
  <c r="O335" i="10"/>
  <c r="O334" i="10"/>
  <c r="O285" i="10"/>
  <c r="O126" i="10"/>
  <c r="O297" i="10"/>
  <c r="O12" i="10"/>
  <c r="O296" i="10"/>
  <c r="O68" i="10"/>
  <c r="O248" i="10"/>
  <c r="O166" i="10"/>
  <c r="O323" i="10"/>
  <c r="O110" i="10"/>
  <c r="O337" i="10"/>
  <c r="O281" i="10"/>
  <c r="O226" i="10"/>
  <c r="O39" i="10"/>
  <c r="O305" i="10"/>
  <c r="O109" i="10"/>
  <c r="O264" i="10"/>
  <c r="O81" i="10"/>
  <c r="O241" i="10"/>
  <c r="O86" i="10"/>
  <c r="O277" i="10"/>
  <c r="O170" i="10"/>
  <c r="O224" i="10"/>
  <c r="O104" i="10"/>
  <c r="O294" i="10"/>
  <c r="O192" i="10"/>
  <c r="O179" i="10"/>
  <c r="O32" i="10"/>
  <c r="O133" i="10"/>
  <c r="N30" i="10"/>
  <c r="N108" i="10"/>
  <c r="M108" i="10" s="1"/>
  <c r="N271" i="10"/>
  <c r="M271" i="10" s="1"/>
  <c r="N138" i="10"/>
  <c r="N38" i="10"/>
  <c r="N92" i="10"/>
  <c r="N74" i="10"/>
  <c r="N333" i="10"/>
  <c r="N283" i="10"/>
  <c r="N318" i="10"/>
  <c r="M318" i="10" s="1"/>
  <c r="N47" i="10"/>
  <c r="N243" i="10"/>
  <c r="M243" i="10" s="1"/>
  <c r="N132" i="10"/>
  <c r="N185" i="10"/>
  <c r="M185" i="10" s="1"/>
  <c r="N17" i="10"/>
  <c r="N116" i="10"/>
  <c r="M116" i="10" s="1"/>
  <c r="N61" i="10"/>
  <c r="N16" i="10"/>
  <c r="N350" i="10"/>
  <c r="N143" i="10"/>
  <c r="N234" i="10"/>
  <c r="N211" i="10"/>
  <c r="M211" i="10" s="1"/>
  <c r="N9" i="10"/>
  <c r="N208" i="10"/>
  <c r="N198" i="10"/>
  <c r="N111" i="10"/>
  <c r="M111" i="10" s="1"/>
  <c r="N115" i="10"/>
  <c r="N63" i="10"/>
  <c r="N71" i="10"/>
  <c r="N35" i="10"/>
  <c r="N158" i="10"/>
  <c r="N22" i="10"/>
  <c r="N228" i="10"/>
  <c r="N288" i="10"/>
  <c r="N272" i="10"/>
  <c r="N121" i="10"/>
  <c r="N20" i="10"/>
  <c r="N254" i="10"/>
  <c r="N295" i="10"/>
  <c r="N196" i="10"/>
  <c r="M196" i="10" s="1"/>
  <c r="N145" i="10"/>
  <c r="N123" i="10"/>
  <c r="N346" i="10"/>
  <c r="N261" i="10"/>
  <c r="M261" i="10" s="1"/>
  <c r="N267" i="10"/>
  <c r="N144" i="10"/>
  <c r="N6" i="10"/>
  <c r="N73" i="10"/>
  <c r="N53" i="10"/>
  <c r="N151" i="10"/>
  <c r="N258" i="10"/>
  <c r="N66" i="10"/>
  <c r="N33" i="10"/>
  <c r="N253" i="10"/>
  <c r="N340" i="10"/>
  <c r="N199" i="10"/>
  <c r="N238" i="10"/>
  <c r="N146" i="10"/>
  <c r="M146" i="10" s="1"/>
  <c r="N231" i="10"/>
  <c r="N171" i="10"/>
  <c r="N28" i="10"/>
  <c r="N233" i="10"/>
  <c r="N280" i="10"/>
  <c r="N161" i="10"/>
  <c r="N54" i="10"/>
  <c r="M54" i="10" s="1"/>
  <c r="N298" i="10"/>
  <c r="N247" i="10"/>
  <c r="N58" i="10"/>
  <c r="N223" i="10"/>
  <c r="N113" i="10"/>
  <c r="N155" i="10"/>
  <c r="N220" i="10"/>
  <c r="N330" i="10"/>
  <c r="N246" i="10"/>
  <c r="N225" i="10"/>
  <c r="N150" i="10"/>
  <c r="N265" i="10"/>
  <c r="N314" i="10"/>
  <c r="N245" i="10"/>
  <c r="N105" i="10"/>
  <c r="N321" i="10"/>
  <c r="N201" i="10"/>
  <c r="N149" i="10"/>
  <c r="N46" i="10"/>
  <c r="N114" i="10"/>
  <c r="N213" i="10"/>
  <c r="N83" i="10"/>
  <c r="N320" i="10"/>
  <c r="N191" i="10"/>
  <c r="N5" i="10"/>
  <c r="N129" i="10"/>
  <c r="N319" i="10"/>
  <c r="N94" i="10"/>
  <c r="N212" i="10"/>
  <c r="N60" i="10"/>
  <c r="N194" i="10"/>
  <c r="M194" i="10" s="1"/>
  <c r="N99" i="10"/>
  <c r="N284" i="10"/>
  <c r="N324" i="10"/>
  <c r="N50" i="10"/>
  <c r="N188" i="10"/>
  <c r="N140" i="10"/>
  <c r="N292" i="10"/>
  <c r="N62" i="10"/>
  <c r="N106" i="10"/>
  <c r="N256" i="10"/>
  <c r="N306" i="10"/>
  <c r="N195" i="10"/>
  <c r="M195" i="10" s="1"/>
  <c r="N313" i="10"/>
  <c r="N217" i="10"/>
  <c r="N268" i="10"/>
  <c r="N93" i="10"/>
  <c r="N269" i="10"/>
  <c r="N118" i="10"/>
  <c r="N242" i="10"/>
  <c r="N42" i="10"/>
  <c r="N260" i="10"/>
  <c r="N157" i="10"/>
  <c r="N301" i="10"/>
  <c r="N84" i="10"/>
  <c r="N172" i="10"/>
  <c r="N299" i="10"/>
  <c r="N44" i="10"/>
  <c r="N107" i="10"/>
  <c r="N287" i="10"/>
  <c r="N31" i="10"/>
  <c r="N187" i="10"/>
  <c r="N56" i="10"/>
  <c r="N167" i="10"/>
  <c r="N202" i="10"/>
  <c r="N40" i="10"/>
  <c r="N286" i="10"/>
  <c r="N142" i="10"/>
  <c r="N325" i="10"/>
  <c r="N177" i="10"/>
  <c r="N291" i="10"/>
  <c r="N308" i="10"/>
  <c r="N11" i="10"/>
  <c r="N13" i="10"/>
  <c r="N120" i="10"/>
  <c r="N263" i="10"/>
  <c r="N141" i="10"/>
  <c r="N219" i="10"/>
  <c r="N204" i="10"/>
  <c r="N215" i="10"/>
  <c r="N48" i="10"/>
  <c r="N85" i="10"/>
  <c r="N227" i="10"/>
  <c r="N345" i="10"/>
  <c r="N222" i="10"/>
  <c r="N221" i="10"/>
  <c r="N322" i="10"/>
  <c r="N182" i="10"/>
  <c r="M182" i="10" s="1"/>
  <c r="N181" i="10"/>
  <c r="N290" i="10"/>
  <c r="N160" i="10"/>
  <c r="N49" i="10"/>
  <c r="N303" i="10"/>
  <c r="N250" i="10"/>
  <c r="N178" i="10"/>
  <c r="N139" i="10"/>
  <c r="N165" i="10"/>
  <c r="N197" i="10"/>
  <c r="N131" i="10"/>
  <c r="N29" i="10"/>
  <c r="N7" i="10"/>
  <c r="N43" i="10"/>
  <c r="M43" i="10" s="1"/>
  <c r="N163" i="10"/>
  <c r="N88" i="10"/>
  <c r="M88" i="10" s="1"/>
  <c r="N216" i="10"/>
  <c r="N80" i="10"/>
  <c r="N130" i="10"/>
  <c r="N135" i="10"/>
  <c r="N168" i="10"/>
  <c r="N200" i="10"/>
  <c r="M200" i="10" s="1"/>
  <c r="N236" i="10"/>
  <c r="N262" i="10"/>
  <c r="N100" i="10"/>
  <c r="N90" i="10"/>
  <c r="M90" i="10" s="1"/>
  <c r="N349" i="10"/>
  <c r="N125" i="10"/>
  <c r="N34" i="10"/>
  <c r="N87" i="10"/>
  <c r="N249" i="10"/>
  <c r="N214" i="10"/>
  <c r="N70" i="10"/>
  <c r="N162" i="10"/>
  <c r="N82" i="10"/>
  <c r="N67" i="10"/>
  <c r="N257" i="10"/>
  <c r="M257" i="10" s="1"/>
  <c r="N152" i="10"/>
  <c r="N102" i="10"/>
  <c r="N180" i="10"/>
  <c r="N348" i="10"/>
  <c r="N173" i="10"/>
  <c r="N259" i="10"/>
  <c r="N91" i="10"/>
  <c r="N51" i="10"/>
  <c r="N55" i="10"/>
  <c r="N326" i="10"/>
  <c r="N309" i="10"/>
  <c r="N134" i="10"/>
  <c r="N251" i="10"/>
  <c r="N156" i="10"/>
  <c r="N239" i="10"/>
  <c r="N137" i="10"/>
  <c r="N240" i="10"/>
  <c r="N154" i="10"/>
  <c r="N310" i="10"/>
  <c r="N190" i="10"/>
  <c r="N270" i="10"/>
  <c r="N112" i="10"/>
  <c r="N101" i="10"/>
  <c r="N8" i="10"/>
  <c r="N205" i="10"/>
  <c r="N186" i="10"/>
  <c r="N293" i="10"/>
  <c r="N209" i="10"/>
  <c r="N124" i="10"/>
  <c r="N119" i="10"/>
  <c r="N52" i="10"/>
  <c r="N57" i="10"/>
  <c r="N218" i="10"/>
  <c r="N302" i="10"/>
  <c r="N153" i="10"/>
  <c r="N255" i="10"/>
  <c r="N89" i="10"/>
  <c r="N328" i="10"/>
  <c r="N329" i="10"/>
  <c r="N327" i="10"/>
  <c r="N232" i="10"/>
  <c r="N103" i="10"/>
  <c r="N332" i="10"/>
  <c r="N128" i="10"/>
  <c r="N75" i="10"/>
  <c r="N97" i="10"/>
  <c r="M97" i="10" s="1"/>
  <c r="N183" i="10"/>
  <c r="N77" i="10"/>
  <c r="M77" i="10" s="1"/>
  <c r="N203" i="10"/>
  <c r="N19" i="10"/>
  <c r="N96" i="10"/>
  <c r="N311" i="10"/>
  <c r="N164" i="10"/>
  <c r="N278" i="10"/>
  <c r="N252" i="10"/>
  <c r="N331" i="10"/>
  <c r="N206" i="10"/>
  <c r="N79" i="10"/>
  <c r="N69" i="10"/>
  <c r="N189" i="10"/>
  <c r="N279" i="10"/>
  <c r="N18" i="10"/>
  <c r="N276" i="10"/>
  <c r="N76" i="10"/>
  <c r="N98" i="10"/>
  <c r="N136" i="10"/>
  <c r="N316" i="10"/>
  <c r="N307" i="10"/>
  <c r="N184" i="10"/>
  <c r="N304" i="10"/>
  <c r="N169" i="10"/>
  <c r="N343" i="10"/>
  <c r="N317" i="10"/>
  <c r="N315" i="10"/>
  <c r="N210" i="10"/>
  <c r="N45" i="10"/>
  <c r="N312" i="10"/>
  <c r="N275" i="10"/>
  <c r="N193" i="10"/>
  <c r="N14" i="10"/>
  <c r="N127" i="10"/>
  <c r="N207" i="10"/>
  <c r="N15" i="10"/>
  <c r="N300" i="10"/>
  <c r="N344" i="10"/>
  <c r="N342" i="10"/>
  <c r="N341" i="10"/>
  <c r="N347" i="10"/>
  <c r="N78" i="10"/>
  <c r="N339" i="10"/>
  <c r="M339" i="10" s="1"/>
  <c r="N338" i="10"/>
  <c r="N336" i="10"/>
  <c r="N335" i="10"/>
  <c r="N334" i="10"/>
  <c r="N285" i="10"/>
  <c r="N126" i="10"/>
  <c r="N297" i="10"/>
  <c r="M297" i="10" s="1"/>
  <c r="N12" i="10"/>
  <c r="N296" i="10"/>
  <c r="N68" i="10"/>
  <c r="N248" i="10"/>
  <c r="N166" i="10"/>
  <c r="N323" i="10"/>
  <c r="N110" i="10"/>
  <c r="N337" i="10"/>
  <c r="N281" i="10"/>
  <c r="N226" i="10"/>
  <c r="N39" i="10"/>
  <c r="N305" i="10"/>
  <c r="N109" i="10"/>
  <c r="N264" i="10"/>
  <c r="N81" i="10"/>
  <c r="N241" i="10"/>
  <c r="M241" i="10" s="1"/>
  <c r="N86" i="10"/>
  <c r="N277" i="10"/>
  <c r="N170" i="10"/>
  <c r="N224" i="10"/>
  <c r="M224" i="10" s="1"/>
  <c r="N104" i="10"/>
  <c r="N294" i="10"/>
  <c r="N192" i="10"/>
  <c r="N179" i="10"/>
  <c r="N32" i="10"/>
  <c r="N133" i="10"/>
  <c r="O148" i="10"/>
  <c r="N148" i="10"/>
  <c r="M148" i="10" s="1"/>
  <c r="O443" i="9"/>
  <c r="O101" i="9"/>
  <c r="O685" i="9"/>
  <c r="O89" i="9"/>
  <c r="O664" i="9"/>
  <c r="O273" i="9"/>
  <c r="O872" i="9"/>
  <c r="O654" i="9"/>
  <c r="O548" i="9"/>
  <c r="O853" i="9"/>
  <c r="O233" i="9"/>
  <c r="O441" i="9"/>
  <c r="O659" i="9"/>
  <c r="O349" i="9"/>
  <c r="O887" i="9"/>
  <c r="O300" i="9"/>
  <c r="O431" i="9"/>
  <c r="O288" i="9"/>
  <c r="O881" i="9"/>
  <c r="O525" i="9"/>
  <c r="O123" i="9"/>
  <c r="O465" i="9"/>
  <c r="O838" i="9"/>
  <c r="O251" i="9"/>
  <c r="O594" i="9"/>
  <c r="O803" i="9"/>
  <c r="O839" i="9"/>
  <c r="O672" i="9"/>
  <c r="O269" i="9"/>
  <c r="O681" i="9"/>
  <c r="O400" i="9"/>
  <c r="O310" i="9"/>
  <c r="O634" i="9"/>
  <c r="O61" i="9"/>
  <c r="O324" i="9"/>
  <c r="O720" i="9"/>
  <c r="O178" i="9"/>
  <c r="O539" i="9"/>
  <c r="O540" i="9"/>
  <c r="O760" i="9"/>
  <c r="O712" i="9"/>
  <c r="O469" i="9"/>
  <c r="O232" i="9"/>
  <c r="O325" i="9"/>
  <c r="O665" i="9"/>
  <c r="O958" i="9"/>
  <c r="O713" i="9"/>
  <c r="O265" i="9"/>
  <c r="O177" i="9"/>
  <c r="O780" i="9"/>
  <c r="O463" i="9"/>
  <c r="O622" i="9"/>
  <c r="O502" i="9"/>
  <c r="O878" i="9"/>
  <c r="O752" i="9"/>
  <c r="O44" i="9"/>
  <c r="O710" i="9"/>
  <c r="O738" i="9"/>
  <c r="O134" i="9"/>
  <c r="O966" i="9"/>
  <c r="O813" i="9"/>
  <c r="O157" i="9"/>
  <c r="O156" i="9"/>
  <c r="O930" i="9"/>
  <c r="O187" i="9"/>
  <c r="O640" i="9"/>
  <c r="O823" i="9"/>
  <c r="O653" i="9"/>
  <c r="O610" i="9"/>
  <c r="O470" i="9"/>
  <c r="O649" i="9"/>
  <c r="O117" i="9"/>
  <c r="O337" i="9"/>
  <c r="O723" i="9"/>
  <c r="O630" i="9"/>
  <c r="O624" i="9"/>
  <c r="O172" i="9"/>
  <c r="O122" i="9"/>
  <c r="O736" i="9"/>
  <c r="O562" i="9"/>
  <c r="O542" i="9"/>
  <c r="O675" i="9"/>
  <c r="O661" i="9"/>
  <c r="O617" i="9"/>
  <c r="O231" i="9"/>
  <c r="O925" i="9"/>
  <c r="O721" i="9"/>
  <c r="O190" i="9"/>
  <c r="O668" i="9"/>
  <c r="O378" i="9"/>
  <c r="O701" i="9"/>
  <c r="O884" i="9"/>
  <c r="O949" i="9"/>
  <c r="O214" i="9"/>
  <c r="O638" i="9"/>
  <c r="O4" i="9"/>
  <c r="O950" i="9"/>
  <c r="O230" i="9"/>
  <c r="O237" i="9"/>
  <c r="O450" i="9"/>
  <c r="O154" i="9"/>
  <c r="O183" i="9"/>
  <c r="O818" i="9"/>
  <c r="O961" i="9"/>
  <c r="O196" i="9"/>
  <c r="O244" i="9"/>
  <c r="O422" i="9"/>
  <c r="O329" i="9"/>
  <c r="O453" i="9"/>
  <c r="O605" i="9"/>
  <c r="O175" i="9"/>
  <c r="O580" i="9"/>
  <c r="O256" i="9"/>
  <c r="O750" i="9"/>
  <c r="O577" i="9"/>
  <c r="O340" i="9"/>
  <c r="O904" i="9"/>
  <c r="O578" i="9"/>
  <c r="O100" i="9"/>
  <c r="O860" i="9"/>
  <c r="O901" i="9"/>
  <c r="O204" i="9"/>
  <c r="O67" i="9"/>
  <c r="O66" i="9"/>
  <c r="O65" i="9"/>
  <c r="O586" i="9"/>
  <c r="O801" i="9"/>
  <c r="O448" i="9"/>
  <c r="O660" i="9"/>
  <c r="O657" i="9"/>
  <c r="O26" i="9"/>
  <c r="O779" i="9"/>
  <c r="O936" i="9"/>
  <c r="O545" i="9"/>
  <c r="O129" i="9"/>
  <c r="O81" i="9"/>
  <c r="O18" i="9"/>
  <c r="O601" i="9"/>
  <c r="O683" i="9"/>
  <c r="O546" i="9"/>
  <c r="O718" i="9"/>
  <c r="O29" i="9"/>
  <c r="O531" i="9"/>
  <c r="O719" i="9"/>
  <c r="O700" i="9"/>
  <c r="O315" i="9"/>
  <c r="O544" i="9"/>
  <c r="O806" i="9"/>
  <c r="O342" i="9"/>
  <c r="O972" i="9"/>
  <c r="O323" i="9"/>
  <c r="O782" i="9"/>
  <c r="O39" i="9"/>
  <c r="O611" i="9"/>
  <c r="O6" i="9"/>
  <c r="O322" i="9"/>
  <c r="O612" i="9"/>
  <c r="O928" i="9"/>
  <c r="O444" i="9"/>
  <c r="O964" i="9"/>
  <c r="O308" i="9"/>
  <c r="O277" i="9"/>
  <c r="O952" i="9"/>
  <c r="O956" i="9"/>
  <c r="O379" i="9"/>
  <c r="O240" i="9"/>
  <c r="O368" i="9"/>
  <c r="O189" i="9"/>
  <c r="O886" i="9"/>
  <c r="O916" i="9"/>
  <c r="O826" i="9"/>
  <c r="O694" i="9"/>
  <c r="O791" i="9"/>
  <c r="O697" i="9"/>
  <c r="O90" i="9"/>
  <c r="O699" i="9"/>
  <c r="O74" i="9"/>
  <c r="O390" i="9"/>
  <c r="O25" i="9"/>
  <c r="O508" i="9"/>
  <c r="O346" i="9"/>
  <c r="O547" i="9"/>
  <c r="O445" i="9"/>
  <c r="O115" i="9"/>
  <c r="O293" i="9"/>
  <c r="O77" i="9"/>
  <c r="O637" i="9"/>
  <c r="O319" i="9"/>
  <c r="O472" i="9"/>
  <c r="O798" i="9"/>
  <c r="O800" i="9"/>
  <c r="O854" i="9"/>
  <c r="O893" i="9"/>
  <c r="O663" i="9"/>
  <c r="O260" i="9"/>
  <c r="O84" i="9"/>
  <c r="O145" i="9"/>
  <c r="O740" i="9"/>
  <c r="O73" i="9"/>
  <c r="O455" i="9"/>
  <c r="O303" i="9"/>
  <c r="O374" i="9"/>
  <c r="O33" i="9"/>
  <c r="O825" i="9"/>
  <c r="O632" i="9"/>
  <c r="O567" i="9"/>
  <c r="O635" i="9"/>
  <c r="O17" i="9"/>
  <c r="O283" i="9"/>
  <c r="O413" i="9"/>
  <c r="O246" i="9"/>
  <c r="O510" i="9"/>
  <c r="O471" i="9"/>
  <c r="O745" i="9"/>
  <c r="O432" i="9"/>
  <c r="O905" i="9"/>
  <c r="O272" i="9"/>
  <c r="O941" i="9"/>
  <c r="O804" i="9"/>
  <c r="O128" i="9"/>
  <c r="O970" i="9"/>
  <c r="O737" i="9"/>
  <c r="O264" i="9"/>
  <c r="O78" i="9"/>
  <c r="O267" i="9"/>
  <c r="O746" i="9"/>
  <c r="O334" i="9"/>
  <c r="O829" i="9"/>
  <c r="O350" i="9"/>
  <c r="O766" i="9"/>
  <c r="O704" i="9"/>
  <c r="O407" i="9"/>
  <c r="O656" i="9"/>
  <c r="O976" i="9"/>
  <c r="O855" i="9"/>
  <c r="O797" i="9"/>
  <c r="O589" i="9"/>
  <c r="O747" i="9"/>
  <c r="O731" i="9"/>
  <c r="O581" i="9"/>
  <c r="O468" i="9"/>
  <c r="O236" i="9"/>
  <c r="O551" i="9"/>
  <c r="O461" i="9"/>
  <c r="O836" i="9"/>
  <c r="O241" i="9"/>
  <c r="O549" i="9"/>
  <c r="O817" i="9"/>
  <c r="O371" i="9"/>
  <c r="O897" i="9"/>
  <c r="O722" i="9"/>
  <c r="O883" i="9"/>
  <c r="O709" i="9"/>
  <c r="O758" i="9"/>
  <c r="O155" i="9"/>
  <c r="O271" i="9"/>
  <c r="O530" i="9"/>
  <c r="O541" i="9"/>
  <c r="O361" i="9"/>
  <c r="O298" i="9"/>
  <c r="O362" i="9"/>
  <c r="O304" i="9"/>
  <c r="O58" i="9"/>
  <c r="O176" i="9"/>
  <c r="O749" i="9"/>
  <c r="O438" i="9"/>
  <c r="O733" i="9"/>
  <c r="O981" i="9"/>
  <c r="O739" i="9"/>
  <c r="O631" i="9"/>
  <c r="O320" i="9"/>
  <c r="O842" i="9"/>
  <c r="O882" i="9"/>
  <c r="O535" i="9"/>
  <c r="O339" i="9"/>
  <c r="O49" i="9"/>
  <c r="O850" i="9"/>
  <c r="O22" i="9"/>
  <c r="O670" i="9"/>
  <c r="O669" i="9"/>
  <c r="O727" i="9"/>
  <c r="O864" i="9"/>
  <c r="O91" i="9"/>
  <c r="O57" i="9"/>
  <c r="O148" i="9"/>
  <c r="O504" i="9"/>
  <c r="O104" i="9"/>
  <c r="O116" i="9"/>
  <c r="O258" i="9"/>
  <c r="O16" i="9"/>
  <c r="O561" i="9"/>
  <c r="O373" i="9"/>
  <c r="O828" i="9"/>
  <c r="O268" i="9"/>
  <c r="O576" i="9"/>
  <c r="O717" i="9"/>
  <c r="O915" i="9"/>
  <c r="O143" i="9"/>
  <c r="O108" i="9"/>
  <c r="O767" i="9"/>
  <c r="O392" i="9"/>
  <c r="O852" i="9"/>
  <c r="O111" i="9"/>
  <c r="O726" i="9"/>
  <c r="O439" i="9"/>
  <c r="O225" i="9"/>
  <c r="O492" i="9"/>
  <c r="O753" i="9"/>
  <c r="O312" i="9"/>
  <c r="O666" i="9"/>
  <c r="O174" i="9"/>
  <c r="O968" i="9"/>
  <c r="O103" i="9"/>
  <c r="O512" i="9"/>
  <c r="O974" i="9"/>
  <c r="O652" i="9"/>
  <c r="O208" i="9"/>
  <c r="O953" i="9"/>
  <c r="O732" i="9"/>
  <c r="O203" i="9"/>
  <c r="O495" i="9"/>
  <c r="O261" i="9"/>
  <c r="O138" i="9"/>
  <c r="O827" i="9"/>
  <c r="O835" i="9"/>
  <c r="O550" i="9"/>
  <c r="O931" i="9"/>
  <c r="O10" i="9"/>
  <c r="O406" i="9"/>
  <c r="O695" i="9"/>
  <c r="O370" i="9"/>
  <c r="O309" i="9"/>
  <c r="O616" i="9"/>
  <c r="O169" i="9"/>
  <c r="O452" i="9"/>
  <c r="O935" i="9"/>
  <c r="O892" i="9"/>
  <c r="O336" i="9"/>
  <c r="O327" i="9"/>
  <c r="O328" i="9"/>
  <c r="O338" i="9"/>
  <c r="O365" i="9"/>
  <c r="O485" i="9"/>
  <c r="O462" i="9"/>
  <c r="O493" i="9"/>
  <c r="O865" i="9"/>
  <c r="O682" i="9"/>
  <c r="O5" i="9"/>
  <c r="O297" i="9"/>
  <c r="O475" i="9"/>
  <c r="O486" i="9"/>
  <c r="O625" i="9"/>
  <c r="O206" i="9"/>
  <c r="O38" i="9"/>
  <c r="O875" i="9"/>
  <c r="O503" i="9"/>
  <c r="O708" i="9"/>
  <c r="O205" i="9"/>
  <c r="O751" i="9"/>
  <c r="O255" i="9"/>
  <c r="O979" i="9"/>
  <c r="O2" i="9"/>
  <c r="O773" i="9"/>
  <c r="O317" i="9"/>
  <c r="O499" i="9"/>
  <c r="O933" i="9"/>
  <c r="O824" i="9"/>
  <c r="O500" i="9"/>
  <c r="O182" i="9"/>
  <c r="O399" i="9"/>
  <c r="O621" i="9"/>
  <c r="O136" i="9"/>
  <c r="O278" i="9"/>
  <c r="O846" i="9"/>
  <c r="O857" i="9"/>
  <c r="O76" i="9"/>
  <c r="O769" i="9"/>
  <c r="O639" i="9"/>
  <c r="O476" i="9"/>
  <c r="O608" i="9"/>
  <c r="O276" i="9"/>
  <c r="O922" i="9"/>
  <c r="O473" i="9"/>
  <c r="O761" i="9"/>
  <c r="O316" i="9"/>
  <c r="O21" i="9"/>
  <c r="O579" i="9"/>
  <c r="O914" i="9"/>
  <c r="O218" i="9"/>
  <c r="O389" i="9"/>
  <c r="O222" i="9"/>
  <c r="O50" i="9"/>
  <c r="O568" i="9"/>
  <c r="O844" i="9"/>
  <c r="O393" i="9"/>
  <c r="O954" i="9"/>
  <c r="O19" i="9"/>
  <c r="O423" i="9"/>
  <c r="O620" i="9"/>
  <c r="O212" i="9"/>
  <c r="O59" i="9"/>
  <c r="O575" i="9"/>
  <c r="O573" i="9"/>
  <c r="O395" i="9"/>
  <c r="O609" i="9"/>
  <c r="O741" i="9"/>
  <c r="O488" i="9"/>
  <c r="O742" i="9"/>
  <c r="O69" i="9"/>
  <c r="O680" i="9"/>
  <c r="O788" i="9"/>
  <c r="O135" i="9"/>
  <c r="O357" i="9"/>
  <c r="O75" i="9"/>
  <c r="O344" i="9"/>
  <c r="O408" i="9"/>
  <c r="O484" i="9"/>
  <c r="O88" i="9"/>
  <c r="O348" i="9"/>
  <c r="O86" i="9"/>
  <c r="O501" i="9"/>
  <c r="O927" i="9"/>
  <c r="O940" i="9"/>
  <c r="O83" i="9"/>
  <c r="O942" i="9"/>
  <c r="O388" i="9"/>
  <c r="O822" i="9"/>
  <c r="O414" i="9"/>
  <c r="O412" i="9"/>
  <c r="O563" i="9"/>
  <c r="O526" i="9"/>
  <c r="O707" i="9"/>
  <c r="O596" i="9"/>
  <c r="O658" i="9"/>
  <c r="O263" i="9"/>
  <c r="O142" i="9"/>
  <c r="O186" i="9"/>
  <c r="O564" i="9"/>
  <c r="O249" i="9"/>
  <c r="O543" i="9"/>
  <c r="O141" i="9"/>
  <c r="O494" i="9"/>
  <c r="O796" i="9"/>
  <c r="O606" i="9"/>
  <c r="O937" i="9"/>
  <c r="O830" i="9"/>
  <c r="O41" i="9"/>
  <c r="O326" i="9"/>
  <c r="O491" i="9"/>
  <c r="O292" i="9"/>
  <c r="O179" i="9"/>
  <c r="O289" i="9"/>
  <c r="O31" i="9"/>
  <c r="O729" i="9"/>
  <c r="O364" i="9"/>
  <c r="O918" i="9"/>
  <c r="O12" i="9"/>
  <c r="O911" i="9"/>
  <c r="O615" i="9"/>
  <c r="O603" i="9"/>
  <c r="O618" i="9"/>
  <c r="O68" i="9"/>
  <c r="O28" i="9"/>
  <c r="O646" i="9"/>
  <c r="O674" i="9"/>
  <c r="O590" i="9"/>
  <c r="O939" i="9"/>
  <c r="O598" i="9"/>
  <c r="O677" i="9"/>
  <c r="O219" i="9"/>
  <c r="O415" i="9"/>
  <c r="O770" i="9"/>
  <c r="O662" i="9"/>
  <c r="O696" i="9"/>
  <c r="O446" i="9"/>
  <c r="O698" i="9"/>
  <c r="O871" i="9"/>
  <c r="O523" i="9"/>
  <c r="O291" i="9"/>
  <c r="O87" i="9"/>
  <c r="O151" i="9"/>
  <c r="O891" i="9"/>
  <c r="O82" i="9"/>
  <c r="O253" i="9"/>
  <c r="O496" i="9"/>
  <c r="O119" i="9"/>
  <c r="O982" i="9"/>
  <c r="O254" i="9"/>
  <c r="O497" i="9"/>
  <c r="O62" i="9"/>
  <c r="O118" i="9"/>
  <c r="O645" i="9"/>
  <c r="O63" i="9"/>
  <c r="O498" i="9"/>
  <c r="O921" i="9"/>
  <c r="O650" i="9"/>
  <c r="O375" i="9"/>
  <c r="O585" i="9"/>
  <c r="O238" i="9"/>
  <c r="O506" i="9"/>
  <c r="O856" i="9"/>
  <c r="O790" i="9"/>
  <c r="O843" i="9"/>
  <c r="O511" i="9"/>
  <c r="O851" i="9"/>
  <c r="O158" i="9"/>
  <c r="O812" i="9"/>
  <c r="O583" i="9"/>
  <c r="O421" i="9"/>
  <c r="O627" i="9"/>
  <c r="O629" i="9"/>
  <c r="O969" i="9"/>
  <c r="O171" i="9"/>
  <c r="O223" i="9"/>
  <c r="O963" i="9"/>
  <c r="O167" i="9"/>
  <c r="O229" i="9"/>
  <c r="O36" i="9"/>
  <c r="O341" i="9"/>
  <c r="O170" i="9"/>
  <c r="O120" i="9"/>
  <c r="O831" i="9"/>
  <c r="O110" i="9"/>
  <c r="O715" i="9"/>
  <c r="O275" i="9"/>
  <c r="O282" i="9"/>
  <c r="O714" i="9"/>
  <c r="O152" i="9"/>
  <c r="O124" i="9"/>
  <c r="O434" i="9"/>
  <c r="O243" i="9"/>
  <c r="O923" i="9"/>
  <c r="O978" i="9"/>
  <c r="O784" i="9"/>
  <c r="O771" i="9"/>
  <c r="O125" i="9"/>
  <c r="O173" i="9"/>
  <c r="O588" i="9"/>
  <c r="O902" i="9"/>
  <c r="O898" i="9"/>
  <c r="O133" i="9"/>
  <c r="O684" i="9"/>
  <c r="O313" i="9"/>
  <c r="O678" i="9"/>
  <c r="O783" i="9"/>
  <c r="O478" i="9"/>
  <c r="O642" i="9"/>
  <c r="O429" i="9"/>
  <c r="O879" i="9"/>
  <c r="O159" i="9"/>
  <c r="O11" i="9"/>
  <c r="O153" i="9"/>
  <c r="O792" i="9"/>
  <c r="O847" i="9"/>
  <c r="O983" i="9"/>
  <c r="O619" i="9"/>
  <c r="O398" i="9"/>
  <c r="O195" i="9"/>
  <c r="O711" i="9"/>
  <c r="O724" i="9"/>
  <c r="O482" i="9"/>
  <c r="O641" i="9"/>
  <c r="O405" i="9"/>
  <c r="O437" i="9"/>
  <c r="O185" i="9"/>
  <c r="O651" i="9"/>
  <c r="O786" i="9"/>
  <c r="O80" i="9"/>
  <c r="O513" i="9"/>
  <c r="O451" i="9"/>
  <c r="O686" i="9"/>
  <c r="O802" i="9"/>
  <c r="O885" i="9"/>
  <c r="O430" i="9"/>
  <c r="O814" i="9"/>
  <c r="O834" i="9"/>
  <c r="O560" i="9"/>
  <c r="O477" i="9"/>
  <c r="O932" i="9"/>
  <c r="O454" i="9"/>
  <c r="O35" i="9"/>
  <c r="O411" i="9"/>
  <c r="O559" i="9"/>
  <c r="O131" i="9"/>
  <c r="O250" i="9"/>
  <c r="O150" i="9"/>
  <c r="O180" i="9"/>
  <c r="O623" i="9"/>
  <c r="O815" i="9"/>
  <c r="O962" i="9"/>
  <c r="O582" i="9"/>
  <c r="O754" i="9"/>
  <c r="O667" i="9"/>
  <c r="O40" i="9"/>
  <c r="O397" i="9"/>
  <c r="O345" i="9"/>
  <c r="O955" i="9"/>
  <c r="O626" i="9"/>
  <c r="O756" i="9"/>
  <c r="O951" i="9"/>
  <c r="O440" i="9"/>
  <c r="O343" i="9"/>
  <c r="O442" i="9"/>
  <c r="O79" i="9"/>
  <c r="O858" i="9"/>
  <c r="O869" i="9"/>
  <c r="O47" i="9"/>
  <c r="O876" i="9"/>
  <c r="O37" i="9"/>
  <c r="O957" i="9"/>
  <c r="O799" i="9"/>
  <c r="O234" i="9"/>
  <c r="N443" i="9"/>
  <c r="N101" i="9"/>
  <c r="N685" i="9"/>
  <c r="N89" i="9"/>
  <c r="N664" i="9"/>
  <c r="N273" i="9"/>
  <c r="N872" i="9"/>
  <c r="N654" i="9"/>
  <c r="N548" i="9"/>
  <c r="N853" i="9"/>
  <c r="N233" i="9"/>
  <c r="N441" i="9"/>
  <c r="N659" i="9"/>
  <c r="N349" i="9"/>
  <c r="N887" i="9"/>
  <c r="N300" i="9"/>
  <c r="N431" i="9"/>
  <c r="N288" i="9"/>
  <c r="N881" i="9"/>
  <c r="N525" i="9"/>
  <c r="N123" i="9"/>
  <c r="N465" i="9"/>
  <c r="N838" i="9"/>
  <c r="N251" i="9"/>
  <c r="N594" i="9"/>
  <c r="N803" i="9"/>
  <c r="N839" i="9"/>
  <c r="N672" i="9"/>
  <c r="N269" i="9"/>
  <c r="N681" i="9"/>
  <c r="N400" i="9"/>
  <c r="N310" i="9"/>
  <c r="N634" i="9"/>
  <c r="N61" i="9"/>
  <c r="N324" i="9"/>
  <c r="N720" i="9"/>
  <c r="N178" i="9"/>
  <c r="N539" i="9"/>
  <c r="N540" i="9"/>
  <c r="N760" i="9"/>
  <c r="N712" i="9"/>
  <c r="N469" i="9"/>
  <c r="N232" i="9"/>
  <c r="N325" i="9"/>
  <c r="N665" i="9"/>
  <c r="N958" i="9"/>
  <c r="N713" i="9"/>
  <c r="N265" i="9"/>
  <c r="N177" i="9"/>
  <c r="N780" i="9"/>
  <c r="N463" i="9"/>
  <c r="N622" i="9"/>
  <c r="N502" i="9"/>
  <c r="N878" i="9"/>
  <c r="N752" i="9"/>
  <c r="N44" i="9"/>
  <c r="N710" i="9"/>
  <c r="N738" i="9"/>
  <c r="N134" i="9"/>
  <c r="N966" i="9"/>
  <c r="N813" i="9"/>
  <c r="N157" i="9"/>
  <c r="N156" i="9"/>
  <c r="N930" i="9"/>
  <c r="N187" i="9"/>
  <c r="N640" i="9"/>
  <c r="N823" i="9"/>
  <c r="N653" i="9"/>
  <c r="N610" i="9"/>
  <c r="N470" i="9"/>
  <c r="N649" i="9"/>
  <c r="N117" i="9"/>
  <c r="N337" i="9"/>
  <c r="N723" i="9"/>
  <c r="N630" i="9"/>
  <c r="N624" i="9"/>
  <c r="N172" i="9"/>
  <c r="N122" i="9"/>
  <c r="N736" i="9"/>
  <c r="N562" i="9"/>
  <c r="N542" i="9"/>
  <c r="N675" i="9"/>
  <c r="N661" i="9"/>
  <c r="N617" i="9"/>
  <c r="N231" i="9"/>
  <c r="N925" i="9"/>
  <c r="N721" i="9"/>
  <c r="N190" i="9"/>
  <c r="N668" i="9"/>
  <c r="N378" i="9"/>
  <c r="N701" i="9"/>
  <c r="N884" i="9"/>
  <c r="N949" i="9"/>
  <c r="N214" i="9"/>
  <c r="N638" i="9"/>
  <c r="N4" i="9"/>
  <c r="N950" i="9"/>
  <c r="N230" i="9"/>
  <c r="N237" i="9"/>
  <c r="N450" i="9"/>
  <c r="N154" i="9"/>
  <c r="N183" i="9"/>
  <c r="N818" i="9"/>
  <c r="N961" i="9"/>
  <c r="N196" i="9"/>
  <c r="N244" i="9"/>
  <c r="N422" i="9"/>
  <c r="N329" i="9"/>
  <c r="N453" i="9"/>
  <c r="N605" i="9"/>
  <c r="N175" i="9"/>
  <c r="N580" i="9"/>
  <c r="N256" i="9"/>
  <c r="N750" i="9"/>
  <c r="N577" i="9"/>
  <c r="N340" i="9"/>
  <c r="N904" i="9"/>
  <c r="N578" i="9"/>
  <c r="N100" i="9"/>
  <c r="N860" i="9"/>
  <c r="N901" i="9"/>
  <c r="N204" i="9"/>
  <c r="N67" i="9"/>
  <c r="N66" i="9"/>
  <c r="N65" i="9"/>
  <c r="N586" i="9"/>
  <c r="N801" i="9"/>
  <c r="N448" i="9"/>
  <c r="N660" i="9"/>
  <c r="N657" i="9"/>
  <c r="N26" i="9"/>
  <c r="N779" i="9"/>
  <c r="N936" i="9"/>
  <c r="N545" i="9"/>
  <c r="N129" i="9"/>
  <c r="N81" i="9"/>
  <c r="N18" i="9"/>
  <c r="N601" i="9"/>
  <c r="N683" i="9"/>
  <c r="N546" i="9"/>
  <c r="N718" i="9"/>
  <c r="N29" i="9"/>
  <c r="N531" i="9"/>
  <c r="N719" i="9"/>
  <c r="N700" i="9"/>
  <c r="N315" i="9"/>
  <c r="N544" i="9"/>
  <c r="N806" i="9"/>
  <c r="N342" i="9"/>
  <c r="N972" i="9"/>
  <c r="N323" i="9"/>
  <c r="N782" i="9"/>
  <c r="N39" i="9"/>
  <c r="N611" i="9"/>
  <c r="N6" i="9"/>
  <c r="N322" i="9"/>
  <c r="N612" i="9"/>
  <c r="N928" i="9"/>
  <c r="N444" i="9"/>
  <c r="N964" i="9"/>
  <c r="N308" i="9"/>
  <c r="N277" i="9"/>
  <c r="N952" i="9"/>
  <c r="N956" i="9"/>
  <c r="N379" i="9"/>
  <c r="N240" i="9"/>
  <c r="N368" i="9"/>
  <c r="N189" i="9"/>
  <c r="N886" i="9"/>
  <c r="N916" i="9"/>
  <c r="N826" i="9"/>
  <c r="N694" i="9"/>
  <c r="N791" i="9"/>
  <c r="N697" i="9"/>
  <c r="N90" i="9"/>
  <c r="N699" i="9"/>
  <c r="N74" i="9"/>
  <c r="N390" i="9"/>
  <c r="N25" i="9"/>
  <c r="N508" i="9"/>
  <c r="N346" i="9"/>
  <c r="N547" i="9"/>
  <c r="N445" i="9"/>
  <c r="N115" i="9"/>
  <c r="N293" i="9"/>
  <c r="N77" i="9"/>
  <c r="N637" i="9"/>
  <c r="N319" i="9"/>
  <c r="N472" i="9"/>
  <c r="N798" i="9"/>
  <c r="N800" i="9"/>
  <c r="N854" i="9"/>
  <c r="N893" i="9"/>
  <c r="N663" i="9"/>
  <c r="N260" i="9"/>
  <c r="N84" i="9"/>
  <c r="N145" i="9"/>
  <c r="N740" i="9"/>
  <c r="N73" i="9"/>
  <c r="N455" i="9"/>
  <c r="N303" i="9"/>
  <c r="N374" i="9"/>
  <c r="N33" i="9"/>
  <c r="N825" i="9"/>
  <c r="N632" i="9"/>
  <c r="N567" i="9"/>
  <c r="N635" i="9"/>
  <c r="N17" i="9"/>
  <c r="N283" i="9"/>
  <c r="N413" i="9"/>
  <c r="N246" i="9"/>
  <c r="N510" i="9"/>
  <c r="N471" i="9"/>
  <c r="N745" i="9"/>
  <c r="N432" i="9"/>
  <c r="N905" i="9"/>
  <c r="N272" i="9"/>
  <c r="N941" i="9"/>
  <c r="N804" i="9"/>
  <c r="N128" i="9"/>
  <c r="N970" i="9"/>
  <c r="N737" i="9"/>
  <c r="N264" i="9"/>
  <c r="N78" i="9"/>
  <c r="N267" i="9"/>
  <c r="N746" i="9"/>
  <c r="N334" i="9"/>
  <c r="N829" i="9"/>
  <c r="N350" i="9"/>
  <c r="N766" i="9"/>
  <c r="N704" i="9"/>
  <c r="N407" i="9"/>
  <c r="N656" i="9"/>
  <c r="N976" i="9"/>
  <c r="N855" i="9"/>
  <c r="N797" i="9"/>
  <c r="N589" i="9"/>
  <c r="N747" i="9"/>
  <c r="N731" i="9"/>
  <c r="N581" i="9"/>
  <c r="N468" i="9"/>
  <c r="N236" i="9"/>
  <c r="N551" i="9"/>
  <c r="N461" i="9"/>
  <c r="N836" i="9"/>
  <c r="N241" i="9"/>
  <c r="N549" i="9"/>
  <c r="N817" i="9"/>
  <c r="N371" i="9"/>
  <c r="N897" i="9"/>
  <c r="N722" i="9"/>
  <c r="N883" i="9"/>
  <c r="N709" i="9"/>
  <c r="N758" i="9"/>
  <c r="N155" i="9"/>
  <c r="N271" i="9"/>
  <c r="N530" i="9"/>
  <c r="N541" i="9"/>
  <c r="N361" i="9"/>
  <c r="N298" i="9"/>
  <c r="N362" i="9"/>
  <c r="N304" i="9"/>
  <c r="N58" i="9"/>
  <c r="N176" i="9"/>
  <c r="N749" i="9"/>
  <c r="N438" i="9"/>
  <c r="N733" i="9"/>
  <c r="N981" i="9"/>
  <c r="N739" i="9"/>
  <c r="N631" i="9"/>
  <c r="N320" i="9"/>
  <c r="N842" i="9"/>
  <c r="N882" i="9"/>
  <c r="N535" i="9"/>
  <c r="N339" i="9"/>
  <c r="N49" i="9"/>
  <c r="N850" i="9"/>
  <c r="N22" i="9"/>
  <c r="N670" i="9"/>
  <c r="N669" i="9"/>
  <c r="N727" i="9"/>
  <c r="N864" i="9"/>
  <c r="N91" i="9"/>
  <c r="N57" i="9"/>
  <c r="N148" i="9"/>
  <c r="N504" i="9"/>
  <c r="N104" i="9"/>
  <c r="N116" i="9"/>
  <c r="N258" i="9"/>
  <c r="N16" i="9"/>
  <c r="N561" i="9"/>
  <c r="N373" i="9"/>
  <c r="N828" i="9"/>
  <c r="N268" i="9"/>
  <c r="N576" i="9"/>
  <c r="N717" i="9"/>
  <c r="N915" i="9"/>
  <c r="N143" i="9"/>
  <c r="N108" i="9"/>
  <c r="N767" i="9"/>
  <c r="N392" i="9"/>
  <c r="N852" i="9"/>
  <c r="N111" i="9"/>
  <c r="N726" i="9"/>
  <c r="N439" i="9"/>
  <c r="N225" i="9"/>
  <c r="N492" i="9"/>
  <c r="N753" i="9"/>
  <c r="N312" i="9"/>
  <c r="N666" i="9"/>
  <c r="N174" i="9"/>
  <c r="N968" i="9"/>
  <c r="N103" i="9"/>
  <c r="N512" i="9"/>
  <c r="N974" i="9"/>
  <c r="N652" i="9"/>
  <c r="N208" i="9"/>
  <c r="N953" i="9"/>
  <c r="N732" i="9"/>
  <c r="N203" i="9"/>
  <c r="N495" i="9"/>
  <c r="N261" i="9"/>
  <c r="N138" i="9"/>
  <c r="N827" i="9"/>
  <c r="N835" i="9"/>
  <c r="N550" i="9"/>
  <c r="N931" i="9"/>
  <c r="N10" i="9"/>
  <c r="N406" i="9"/>
  <c r="N695" i="9"/>
  <c r="N370" i="9"/>
  <c r="N309" i="9"/>
  <c r="N616" i="9"/>
  <c r="N169" i="9"/>
  <c r="N452" i="9"/>
  <c r="N935" i="9"/>
  <c r="N892" i="9"/>
  <c r="N336" i="9"/>
  <c r="N327" i="9"/>
  <c r="N328" i="9"/>
  <c r="N338" i="9"/>
  <c r="N365" i="9"/>
  <c r="N485" i="9"/>
  <c r="N462" i="9"/>
  <c r="N493" i="9"/>
  <c r="N865" i="9"/>
  <c r="N682" i="9"/>
  <c r="N5" i="9"/>
  <c r="N297" i="9"/>
  <c r="N475" i="9"/>
  <c r="N486" i="9"/>
  <c r="N625" i="9"/>
  <c r="N206" i="9"/>
  <c r="N38" i="9"/>
  <c r="N875" i="9"/>
  <c r="N503" i="9"/>
  <c r="N708" i="9"/>
  <c r="N205" i="9"/>
  <c r="N751" i="9"/>
  <c r="N255" i="9"/>
  <c r="N979" i="9"/>
  <c r="N2" i="9"/>
  <c r="N773" i="9"/>
  <c r="N317" i="9"/>
  <c r="N499" i="9"/>
  <c r="N933" i="9"/>
  <c r="N824" i="9"/>
  <c r="N500" i="9"/>
  <c r="N182" i="9"/>
  <c r="N399" i="9"/>
  <c r="N621" i="9"/>
  <c r="N136" i="9"/>
  <c r="N278" i="9"/>
  <c r="N846" i="9"/>
  <c r="N857" i="9"/>
  <c r="N76" i="9"/>
  <c r="N769" i="9"/>
  <c r="N639" i="9"/>
  <c r="N476" i="9"/>
  <c r="N608" i="9"/>
  <c r="N276" i="9"/>
  <c r="N922" i="9"/>
  <c r="N473" i="9"/>
  <c r="N761" i="9"/>
  <c r="N316" i="9"/>
  <c r="N21" i="9"/>
  <c r="N579" i="9"/>
  <c r="N914" i="9"/>
  <c r="N218" i="9"/>
  <c r="N389" i="9"/>
  <c r="N222" i="9"/>
  <c r="N50" i="9"/>
  <c r="N568" i="9"/>
  <c r="N844" i="9"/>
  <c r="N393" i="9"/>
  <c r="N954" i="9"/>
  <c r="N19" i="9"/>
  <c r="N423" i="9"/>
  <c r="N620" i="9"/>
  <c r="N212" i="9"/>
  <c r="N59" i="9"/>
  <c r="N575" i="9"/>
  <c r="N573" i="9"/>
  <c r="N395" i="9"/>
  <c r="N609" i="9"/>
  <c r="N741" i="9"/>
  <c r="N488" i="9"/>
  <c r="N742" i="9"/>
  <c r="N69" i="9"/>
  <c r="N680" i="9"/>
  <c r="N788" i="9"/>
  <c r="N135" i="9"/>
  <c r="N357" i="9"/>
  <c r="N75" i="9"/>
  <c r="N344" i="9"/>
  <c r="N408" i="9"/>
  <c r="N484" i="9"/>
  <c r="N88" i="9"/>
  <c r="N348" i="9"/>
  <c r="N86" i="9"/>
  <c r="N501" i="9"/>
  <c r="N927" i="9"/>
  <c r="N940" i="9"/>
  <c r="N83" i="9"/>
  <c r="N942" i="9"/>
  <c r="N388" i="9"/>
  <c r="N822" i="9"/>
  <c r="N414" i="9"/>
  <c r="N412" i="9"/>
  <c r="N563" i="9"/>
  <c r="N526" i="9"/>
  <c r="N707" i="9"/>
  <c r="N596" i="9"/>
  <c r="N658" i="9"/>
  <c r="N263" i="9"/>
  <c r="N142" i="9"/>
  <c r="N186" i="9"/>
  <c r="N564" i="9"/>
  <c r="N249" i="9"/>
  <c r="N543" i="9"/>
  <c r="N141" i="9"/>
  <c r="N494" i="9"/>
  <c r="N796" i="9"/>
  <c r="N606" i="9"/>
  <c r="N937" i="9"/>
  <c r="N830" i="9"/>
  <c r="N41" i="9"/>
  <c r="N326" i="9"/>
  <c r="N491" i="9"/>
  <c r="N292" i="9"/>
  <c r="N179" i="9"/>
  <c r="N289" i="9"/>
  <c r="N31" i="9"/>
  <c r="N729" i="9"/>
  <c r="N364" i="9"/>
  <c r="N918" i="9"/>
  <c r="N12" i="9"/>
  <c r="N911" i="9"/>
  <c r="N615" i="9"/>
  <c r="N603" i="9"/>
  <c r="N618" i="9"/>
  <c r="N68" i="9"/>
  <c r="N28" i="9"/>
  <c r="N646" i="9"/>
  <c r="N674" i="9"/>
  <c r="N590" i="9"/>
  <c r="N939" i="9"/>
  <c r="N598" i="9"/>
  <c r="N677" i="9"/>
  <c r="N219" i="9"/>
  <c r="N415" i="9"/>
  <c r="N770" i="9"/>
  <c r="N662" i="9"/>
  <c r="N696" i="9"/>
  <c r="N446" i="9"/>
  <c r="N698" i="9"/>
  <c r="N871" i="9"/>
  <c r="N523" i="9"/>
  <c r="N291" i="9"/>
  <c r="N87" i="9"/>
  <c r="N151" i="9"/>
  <c r="N891" i="9"/>
  <c r="N82" i="9"/>
  <c r="N253" i="9"/>
  <c r="N496" i="9"/>
  <c r="N119" i="9"/>
  <c r="N982" i="9"/>
  <c r="N254" i="9"/>
  <c r="N497" i="9"/>
  <c r="N62" i="9"/>
  <c r="N118" i="9"/>
  <c r="N645" i="9"/>
  <c r="N63" i="9"/>
  <c r="N498" i="9"/>
  <c r="N921" i="9"/>
  <c r="N650" i="9"/>
  <c r="N375" i="9"/>
  <c r="N585" i="9"/>
  <c r="N238" i="9"/>
  <c r="N506" i="9"/>
  <c r="N856" i="9"/>
  <c r="N790" i="9"/>
  <c r="N843" i="9"/>
  <c r="N511" i="9"/>
  <c r="N851" i="9"/>
  <c r="N158" i="9"/>
  <c r="N812" i="9"/>
  <c r="N583" i="9"/>
  <c r="N421" i="9"/>
  <c r="N627" i="9"/>
  <c r="N629" i="9"/>
  <c r="N969" i="9"/>
  <c r="N171" i="9"/>
  <c r="N223" i="9"/>
  <c r="N963" i="9"/>
  <c r="N167" i="9"/>
  <c r="N229" i="9"/>
  <c r="N36" i="9"/>
  <c r="N341" i="9"/>
  <c r="N170" i="9"/>
  <c r="N120" i="9"/>
  <c r="N831" i="9"/>
  <c r="N110" i="9"/>
  <c r="N715" i="9"/>
  <c r="N275" i="9"/>
  <c r="N282" i="9"/>
  <c r="N714" i="9"/>
  <c r="N152" i="9"/>
  <c r="N124" i="9"/>
  <c r="N434" i="9"/>
  <c r="N243" i="9"/>
  <c r="N923" i="9"/>
  <c r="N978" i="9"/>
  <c r="N784" i="9"/>
  <c r="N771" i="9"/>
  <c r="N125" i="9"/>
  <c r="N173" i="9"/>
  <c r="N588" i="9"/>
  <c r="N902" i="9"/>
  <c r="N898" i="9"/>
  <c r="N133" i="9"/>
  <c r="N684" i="9"/>
  <c r="N313" i="9"/>
  <c r="N678" i="9"/>
  <c r="N783" i="9"/>
  <c r="N478" i="9"/>
  <c r="N642" i="9"/>
  <c r="N429" i="9"/>
  <c r="N879" i="9"/>
  <c r="N159" i="9"/>
  <c r="N11" i="9"/>
  <c r="N153" i="9"/>
  <c r="N792" i="9"/>
  <c r="N847" i="9"/>
  <c r="N983" i="9"/>
  <c r="N619" i="9"/>
  <c r="N398" i="9"/>
  <c r="N195" i="9"/>
  <c r="N711" i="9"/>
  <c r="N724" i="9"/>
  <c r="N482" i="9"/>
  <c r="N641" i="9"/>
  <c r="N405" i="9"/>
  <c r="N437" i="9"/>
  <c r="N185" i="9"/>
  <c r="N651" i="9"/>
  <c r="N786" i="9"/>
  <c r="N80" i="9"/>
  <c r="N513" i="9"/>
  <c r="N451" i="9"/>
  <c r="N686" i="9"/>
  <c r="N802" i="9"/>
  <c r="N885" i="9"/>
  <c r="N430" i="9"/>
  <c r="N814" i="9"/>
  <c r="N834" i="9"/>
  <c r="N560" i="9"/>
  <c r="N477" i="9"/>
  <c r="N932" i="9"/>
  <c r="N454" i="9"/>
  <c r="N35" i="9"/>
  <c r="N411" i="9"/>
  <c r="N559" i="9"/>
  <c r="N131" i="9"/>
  <c r="N250" i="9"/>
  <c r="N150" i="9"/>
  <c r="N180" i="9"/>
  <c r="N623" i="9"/>
  <c r="N815" i="9"/>
  <c r="N962" i="9"/>
  <c r="N582" i="9"/>
  <c r="N754" i="9"/>
  <c r="N667" i="9"/>
  <c r="N40" i="9"/>
  <c r="N397" i="9"/>
  <c r="N345" i="9"/>
  <c r="N955" i="9"/>
  <c r="N626" i="9"/>
  <c r="N756" i="9"/>
  <c r="N951" i="9"/>
  <c r="N440" i="9"/>
  <c r="N343" i="9"/>
  <c r="N442" i="9"/>
  <c r="N79" i="9"/>
  <c r="N858" i="9"/>
  <c r="N869" i="9"/>
  <c r="N47" i="9"/>
  <c r="N876" i="9"/>
  <c r="N37" i="9"/>
  <c r="N957" i="9"/>
  <c r="N799" i="9"/>
  <c r="N234" i="9"/>
  <c r="M132" i="10"/>
  <c r="M260" i="10"/>
  <c r="M31" i="10"/>
  <c r="M303" i="10"/>
  <c r="M197" i="10"/>
  <c r="M102" i="10"/>
  <c r="M326" i="10"/>
  <c r="M300" i="10"/>
  <c r="M905" i="9" l="1"/>
  <c r="M62" i="10"/>
  <c r="M828" i="9"/>
  <c r="M119" i="9"/>
  <c r="M368" i="9"/>
  <c r="M357" i="9"/>
  <c r="M365" i="9"/>
  <c r="M914" i="9"/>
  <c r="M103" i="9"/>
  <c r="M118" i="9"/>
  <c r="M288" i="9"/>
  <c r="M289" i="9"/>
  <c r="M915" i="9"/>
  <c r="M104" i="9"/>
  <c r="M140" i="10"/>
  <c r="M5" i="10"/>
  <c r="M253" i="10"/>
  <c r="M22" i="10"/>
  <c r="M143" i="10"/>
  <c r="M247" i="10"/>
  <c r="M119" i="10"/>
  <c r="M213" i="10"/>
  <c r="M38" i="10"/>
  <c r="M94" i="10"/>
  <c r="M73" i="10"/>
  <c r="M121" i="10"/>
  <c r="M82" i="10"/>
  <c r="M270" i="10"/>
  <c r="M33" i="10"/>
  <c r="M44" i="10"/>
  <c r="M92" i="10"/>
  <c r="M19" i="10"/>
  <c r="M156" i="10"/>
  <c r="M138" i="10"/>
  <c r="M337" i="10"/>
  <c r="M334" i="10"/>
  <c r="M304" i="10"/>
  <c r="M255" i="10"/>
  <c r="M290" i="10"/>
  <c r="M283" i="10"/>
  <c r="M321" i="10"/>
  <c r="M265" i="10"/>
  <c r="M50" i="10"/>
  <c r="M320" i="10"/>
  <c r="M16" i="10"/>
  <c r="M305" i="10"/>
  <c r="M315" i="10"/>
  <c r="M18" i="10"/>
  <c r="M311" i="10"/>
  <c r="M327" i="10"/>
  <c r="M209" i="10"/>
  <c r="M87" i="10"/>
  <c r="M85" i="10"/>
  <c r="M61" i="10"/>
  <c r="M79" i="10"/>
  <c r="M8" i="10"/>
  <c r="M220" i="10"/>
  <c r="M63" i="10"/>
  <c r="M217" i="10"/>
  <c r="M153" i="10"/>
  <c r="M330" i="10"/>
  <c r="M155" i="10"/>
  <c r="M93" i="10"/>
  <c r="M333" i="10"/>
  <c r="M179" i="10"/>
  <c r="M137" i="10"/>
  <c r="M348" i="10"/>
  <c r="M80" i="10"/>
  <c r="M250" i="10"/>
  <c r="M177" i="10"/>
  <c r="M46" i="10"/>
  <c r="M207" i="10"/>
  <c r="M134" i="10"/>
  <c r="M219" i="10"/>
  <c r="M40" i="10"/>
  <c r="M84" i="10"/>
  <c r="M28" i="10"/>
  <c r="M42" i="10"/>
  <c r="M30" i="10"/>
  <c r="M248" i="10"/>
  <c r="M275" i="10"/>
  <c r="M136" i="10"/>
  <c r="M128" i="10"/>
  <c r="M57" i="10"/>
  <c r="M190" i="10"/>
  <c r="M51" i="10"/>
  <c r="M162" i="10"/>
  <c r="M221" i="10"/>
  <c r="M13" i="10"/>
  <c r="M187" i="10"/>
  <c r="M342" i="10"/>
  <c r="M70" i="10"/>
  <c r="M96" i="10"/>
  <c r="M216" i="10"/>
  <c r="M325" i="10"/>
  <c r="M83" i="10"/>
  <c r="M350" i="10"/>
  <c r="M74" i="10"/>
  <c r="M149" i="10"/>
  <c r="M17" i="10"/>
  <c r="M223" i="10"/>
  <c r="M91" i="10"/>
  <c r="M11" i="10"/>
  <c r="M242" i="10"/>
  <c r="M129" i="10"/>
  <c r="M47" i="10"/>
  <c r="M916" i="9"/>
  <c r="M780" i="9"/>
  <c r="M826" i="9"/>
  <c r="M370" i="9"/>
  <c r="M371" i="9"/>
  <c r="M374" i="9"/>
  <c r="M779" i="9"/>
  <c r="M834" i="9"/>
  <c r="M326" i="9"/>
  <c r="M142" i="9"/>
  <c r="M320" i="9"/>
  <c r="M817" i="9"/>
  <c r="M461" i="9"/>
  <c r="M797" i="9"/>
  <c r="M283" i="9"/>
  <c r="M886" i="9"/>
  <c r="M100" i="9"/>
  <c r="M839" i="9"/>
  <c r="M838" i="9"/>
  <c r="M316" i="10"/>
  <c r="M164" i="10"/>
  <c r="M124" i="10"/>
  <c r="M205" i="10"/>
  <c r="M107" i="10"/>
  <c r="M172" i="10"/>
  <c r="M201" i="10"/>
  <c r="M113" i="10"/>
  <c r="M332" i="10"/>
  <c r="M67" i="10"/>
  <c r="M100" i="10"/>
  <c r="M222" i="10"/>
  <c r="M141" i="10"/>
  <c r="M822" i="9"/>
  <c r="M282" i="9"/>
  <c r="M824" i="9"/>
  <c r="M682" i="9"/>
  <c r="M241" i="9"/>
  <c r="M246" i="9"/>
  <c r="M291" i="9"/>
  <c r="M726" i="9"/>
  <c r="M723" i="9"/>
  <c r="M681" i="9"/>
  <c r="M234" i="9"/>
  <c r="M858" i="9"/>
  <c r="M141" i="9"/>
  <c r="M77" i="9"/>
  <c r="M720" i="9"/>
  <c r="M238" i="9"/>
  <c r="M206" i="9"/>
  <c r="M576" i="9"/>
  <c r="M535" i="9"/>
  <c r="M90" i="9"/>
  <c r="M230" i="9"/>
  <c r="M47" i="9"/>
  <c r="M978" i="9"/>
  <c r="M88" i="9"/>
  <c r="M393" i="9"/>
  <c r="M50" i="9"/>
  <c r="M116" i="9"/>
  <c r="M413" i="9"/>
  <c r="M972" i="9"/>
  <c r="M713" i="9"/>
  <c r="M957" i="9"/>
  <c r="M856" i="9"/>
  <c r="M596" i="9"/>
  <c r="M844" i="9"/>
  <c r="M767" i="9"/>
  <c r="M49" i="9"/>
  <c r="M546" i="9"/>
  <c r="M884" i="9"/>
  <c r="M443" i="9"/>
  <c r="M792" i="9"/>
  <c r="M512" i="9"/>
  <c r="M852" i="9"/>
  <c r="M373" i="9"/>
  <c r="M510" i="9"/>
  <c r="M17" i="9"/>
  <c r="M683" i="9"/>
  <c r="M801" i="9"/>
  <c r="M296" i="10"/>
  <c r="M45" i="10"/>
  <c r="M264" i="10"/>
  <c r="M14" i="10"/>
  <c r="M343" i="10"/>
  <c r="M307" i="10"/>
  <c r="M76" i="10"/>
  <c r="M278" i="10"/>
  <c r="M302" i="10"/>
  <c r="M262" i="10"/>
  <c r="M139" i="10"/>
  <c r="M49" i="10"/>
  <c r="M345" i="10"/>
  <c r="M215" i="10"/>
  <c r="M263" i="10"/>
  <c r="M308" i="10"/>
  <c r="M287" i="10"/>
  <c r="M256" i="10"/>
  <c r="M280" i="10"/>
  <c r="M35" i="10"/>
  <c r="M170" i="10"/>
  <c r="M68" i="10"/>
  <c r="M127" i="10"/>
  <c r="M184" i="10"/>
  <c r="M206" i="10"/>
  <c r="M329" i="10"/>
  <c r="M180" i="10"/>
  <c r="M34" i="10"/>
  <c r="M168" i="10"/>
  <c r="M7" i="10"/>
  <c r="M181" i="10"/>
  <c r="M48" i="10"/>
  <c r="M202" i="10"/>
  <c r="M301" i="10"/>
  <c r="M268" i="10"/>
  <c r="M292" i="10"/>
  <c r="M324" i="10"/>
  <c r="M60" i="10"/>
  <c r="M105" i="10"/>
  <c r="M150" i="10"/>
  <c r="M58" i="10"/>
  <c r="M171" i="10"/>
  <c r="M238" i="10"/>
  <c r="M346" i="10"/>
  <c r="M295" i="10"/>
  <c r="M272" i="10"/>
  <c r="M234" i="10"/>
  <c r="M170" i="9"/>
  <c r="M167" i="9"/>
  <c r="M969" i="9"/>
  <c r="M304" i="9"/>
  <c r="M961" i="9"/>
  <c r="M68" i="9"/>
  <c r="M573" i="9"/>
  <c r="M341" i="9"/>
  <c r="M963" i="9"/>
  <c r="M12" i="9"/>
  <c r="M395" i="9"/>
  <c r="M362" i="9"/>
  <c r="M704" i="9"/>
  <c r="M740" i="9"/>
  <c r="M422" i="9"/>
  <c r="M911" i="9"/>
  <c r="M59" i="9"/>
  <c r="M407" i="9"/>
  <c r="M36" i="9"/>
  <c r="M223" i="9"/>
  <c r="M375" i="9"/>
  <c r="M603" i="9"/>
  <c r="M918" i="9"/>
  <c r="M298" i="9"/>
  <c r="M766" i="9"/>
  <c r="M145" i="9"/>
  <c r="M244" i="9"/>
  <c r="M120" i="9"/>
  <c r="M229" i="9"/>
  <c r="M171" i="9"/>
  <c r="M650" i="9"/>
  <c r="M364" i="9"/>
  <c r="M575" i="9"/>
  <c r="M361" i="9"/>
  <c r="M84" i="9"/>
  <c r="M260" i="9"/>
  <c r="M196" i="9"/>
  <c r="M341" i="10"/>
  <c r="M169" i="10"/>
  <c r="M142" i="10"/>
  <c r="M225" i="10"/>
  <c r="M199" i="10"/>
  <c r="M144" i="10"/>
  <c r="M254" i="10"/>
  <c r="M208" i="10"/>
  <c r="M81" i="10"/>
  <c r="M39" i="10"/>
  <c r="M110" i="10"/>
  <c r="M126" i="10"/>
  <c r="M335" i="10"/>
  <c r="M78" i="10"/>
  <c r="M344" i="10"/>
  <c r="M317" i="10"/>
  <c r="M98" i="10"/>
  <c r="M252" i="10"/>
  <c r="M183" i="10"/>
  <c r="M52" i="10"/>
  <c r="M293" i="10"/>
  <c r="M101" i="10"/>
  <c r="M239" i="10"/>
  <c r="M103" i="10"/>
  <c r="M186" i="10"/>
  <c r="M154" i="10"/>
  <c r="M214" i="10"/>
  <c r="M29" i="10"/>
  <c r="M118" i="10"/>
  <c r="M284" i="10"/>
  <c r="M192" i="10"/>
  <c r="M133" i="10"/>
  <c r="M336" i="10"/>
  <c r="M299" i="10"/>
  <c r="M123" i="10"/>
  <c r="M323" i="10"/>
  <c r="M189" i="10"/>
  <c r="M125" i="10"/>
  <c r="M167" i="10"/>
  <c r="M157" i="10"/>
  <c r="M277" i="10"/>
  <c r="M245" i="10"/>
  <c r="M66" i="10"/>
  <c r="M288" i="10"/>
  <c r="M294" i="10"/>
  <c r="M347" i="10"/>
  <c r="M328" i="10"/>
  <c r="M112" i="10"/>
  <c r="M135" i="10"/>
  <c r="M226" i="10"/>
  <c r="M279" i="10"/>
  <c r="M259" i="10"/>
  <c r="M212" i="10"/>
  <c r="M165" i="10"/>
  <c r="M306" i="10"/>
  <c r="M161" i="10"/>
  <c r="M6" i="10"/>
  <c r="M158" i="10"/>
  <c r="M198" i="10"/>
  <c r="M55" i="10"/>
  <c r="M227" i="10"/>
  <c r="M204" i="10"/>
  <c r="M313" i="10"/>
  <c r="M145" i="10"/>
  <c r="M115" i="10"/>
  <c r="M151" i="10"/>
  <c r="M32" i="10"/>
  <c r="M104" i="10"/>
  <c r="M86" i="10"/>
  <c r="M109" i="10"/>
  <c r="M281" i="10"/>
  <c r="M166" i="10"/>
  <c r="M12" i="10"/>
  <c r="M285" i="10"/>
  <c r="M338" i="10"/>
  <c r="M15" i="10"/>
  <c r="M193" i="10"/>
  <c r="M210" i="10"/>
  <c r="M276" i="10"/>
  <c r="M69" i="10"/>
  <c r="M331" i="10"/>
  <c r="M203" i="10"/>
  <c r="M75" i="10"/>
  <c r="M232" i="10"/>
  <c r="M89" i="10"/>
  <c r="M218" i="10"/>
  <c r="M240" i="10"/>
  <c r="M251" i="10"/>
  <c r="M173" i="10"/>
  <c r="M152" i="10"/>
  <c r="M249" i="10"/>
  <c r="M349" i="10"/>
  <c r="M236" i="10"/>
  <c r="M130" i="10"/>
  <c r="M163" i="10"/>
  <c r="M131" i="10"/>
  <c r="M178" i="10"/>
  <c r="M160" i="10"/>
  <c r="M322" i="10"/>
  <c r="M120" i="10"/>
  <c r="M291" i="10"/>
  <c r="M286" i="10"/>
  <c r="M56" i="10"/>
  <c r="M269" i="10"/>
  <c r="M106" i="10"/>
  <c r="M188" i="10"/>
  <c r="M99" i="10"/>
  <c r="M191" i="10"/>
  <c r="M114" i="10"/>
  <c r="M314" i="10"/>
  <c r="M246" i="10"/>
  <c r="M298" i="10"/>
  <c r="M233" i="10"/>
  <c r="M231" i="10"/>
  <c r="M340" i="10"/>
  <c r="M258" i="10"/>
  <c r="M53" i="10"/>
  <c r="M267" i="10"/>
  <c r="M20" i="10"/>
  <c r="M228" i="10"/>
  <c r="M71" i="10"/>
  <c r="M9" i="10"/>
</calcChain>
</file>

<file path=xl/sharedStrings.xml><?xml version="1.0" encoding="utf-8"?>
<sst xmlns="http://schemas.openxmlformats.org/spreadsheetml/2006/main" count="14585" uniqueCount="2584">
  <si>
    <t>Aggregates USA</t>
  </si>
  <si>
    <t>Abingdon Quarry</t>
  </si>
  <si>
    <t>Watauga Quarry</t>
  </si>
  <si>
    <t>Bailey Mine</t>
  </si>
  <si>
    <t>Dupree Mine</t>
  </si>
  <si>
    <t>Bent River Materials</t>
  </si>
  <si>
    <t>Buckhorn Materials</t>
  </si>
  <si>
    <t>Carolina Sand</t>
  </si>
  <si>
    <t>G.S. Materials</t>
  </si>
  <si>
    <t>Hall Pit - Lemon Springs</t>
  </si>
  <si>
    <t>LBM Industries</t>
  </si>
  <si>
    <t>Martin Marietta</t>
  </si>
  <si>
    <t>Salem Stone</t>
  </si>
  <si>
    <t>Pea Creek Mines</t>
  </si>
  <si>
    <t>The Sunrock Group</t>
  </si>
  <si>
    <t>Simpson Mine</t>
  </si>
  <si>
    <t>Wake Stone Corp.</t>
  </si>
  <si>
    <t>Knightdale</t>
  </si>
  <si>
    <t>Weeks Sand #3</t>
  </si>
  <si>
    <t>Westside Minerals LLC</t>
  </si>
  <si>
    <t>Location</t>
  </si>
  <si>
    <t>Sample Date</t>
  </si>
  <si>
    <t>Ararat Rock Products</t>
  </si>
  <si>
    <t>Woodlawn Quarry</t>
  </si>
  <si>
    <t>Castle Hayne Stone Yard</t>
  </si>
  <si>
    <t>Potter's</t>
  </si>
  <si>
    <t>McCrary Stone</t>
  </si>
  <si>
    <t>NC Granite Corp.</t>
  </si>
  <si>
    <t>Thompson Contractors</t>
  </si>
  <si>
    <t>Nash County</t>
  </si>
  <si>
    <t>Mitchell County Stone</t>
  </si>
  <si>
    <t>Ashley Heights Sand</t>
  </si>
  <si>
    <t>Stony Creek Sand and Gravel</t>
  </si>
  <si>
    <t>Elizabethton Quarry</t>
  </si>
  <si>
    <t>Troy Sales Yard</t>
  </si>
  <si>
    <t>Producer Name</t>
  </si>
  <si>
    <t>Sample ID</t>
  </si>
  <si>
    <t>Material Description</t>
  </si>
  <si>
    <t>Resistivity [ohm-cm]:</t>
  </si>
  <si>
    <t>Chloride [ppm]:</t>
  </si>
  <si>
    <t>Sulfate [ppm]:</t>
  </si>
  <si>
    <t>Matthews Quarry - Matthews</t>
  </si>
  <si>
    <t>Sand, 2MS - Chemistry Check</t>
  </si>
  <si>
    <t>Mt. Airy Quarry - Mt. Airy</t>
  </si>
  <si>
    <t>#57 Stone for Electrochemical</t>
  </si>
  <si>
    <t>Miscellaneous Material for Electrochemical</t>
  </si>
  <si>
    <t>Kittrell Quarry</t>
  </si>
  <si>
    <t>Screenings - Chemistry Check</t>
  </si>
  <si>
    <t>#78-M Stone for Electrochemical</t>
  </si>
  <si>
    <t>Fleming Sand Pit</t>
  </si>
  <si>
    <t>Wade Moore Equip. Co.</t>
  </si>
  <si>
    <t>Sand, 2S - Chemistry Check</t>
  </si>
  <si>
    <t>Raleigh-Durham Quarry - Raleigh</t>
  </si>
  <si>
    <t>Pomona Quarry - Greensboro</t>
  </si>
  <si>
    <t>Dawson Contracting Inc</t>
  </si>
  <si>
    <t>Butner Quarry</t>
  </si>
  <si>
    <t>Goretown Mine</t>
  </si>
  <si>
    <t>SC Rock</t>
  </si>
  <si>
    <t>Garner Quarry - Garner</t>
  </si>
  <si>
    <t>#67 Stone for Electrochemical</t>
  </si>
  <si>
    <t>Thomas Cement Inc.</t>
  </si>
  <si>
    <t>Loamy Sand and Gravel</t>
  </si>
  <si>
    <t>Greystone Quarry - Henderson</t>
  </si>
  <si>
    <t>Vulcan Materials Co.</t>
  </si>
  <si>
    <t>Skippers Q. - Skippers, VA</t>
  </si>
  <si>
    <t>East Alamance Sales Yard</t>
  </si>
  <si>
    <t>Eden Quarry - Cascade, VA</t>
  </si>
  <si>
    <t>Reidsville Quarry - Reidsville</t>
  </si>
  <si>
    <t>Raleigh Q. - Wake Forest</t>
  </si>
  <si>
    <t>Hanson Aggregates Southeast Inc.</t>
  </si>
  <si>
    <t>Franklin Co. Quarry</t>
  </si>
  <si>
    <t>Triangle Q. - Cary</t>
  </si>
  <si>
    <t>Rougemont Quarry</t>
  </si>
  <si>
    <t>South McDowell Quarry</t>
  </si>
  <si>
    <t>Hedrick industries</t>
  </si>
  <si>
    <t>Bamboo Quarry</t>
  </si>
  <si>
    <t>Radford Quarries Of Boone, Inc.</t>
  </si>
  <si>
    <t>Lynches River Quarry</t>
  </si>
  <si>
    <t>Jefferson Q. - Jefferson, SC</t>
  </si>
  <si>
    <t>Fuquay Quarry - Fuquay-Varina</t>
  </si>
  <si>
    <t>Brewer Pit (Pageland #1)</t>
  </si>
  <si>
    <t>Tilghman Pit</t>
  </si>
  <si>
    <t>Neuse Sand And Gravel</t>
  </si>
  <si>
    <t>Central Rock Quarry - Greensboro</t>
  </si>
  <si>
    <t>Fieldale Quarry - Martinsville</t>
  </si>
  <si>
    <t>Boxley Concrete Products of Va</t>
  </si>
  <si>
    <t>Southside Materials LLC - Shelton Quarry</t>
  </si>
  <si>
    <t>Mallard Creek Quarry - Charlotte</t>
  </si>
  <si>
    <t>Clear Creek Q. - Charlotte</t>
  </si>
  <si>
    <t>Fountain Quarry - Fountain</t>
  </si>
  <si>
    <t>Crabtree Quarry - Raleigh</t>
  </si>
  <si>
    <t>Marlboro Plant</t>
  </si>
  <si>
    <t>Marlboro Plant - Bennettsville</t>
  </si>
  <si>
    <t>Holly Springs Quarry</t>
  </si>
  <si>
    <t>Lemon Springs - Sanford</t>
  </si>
  <si>
    <t>Henrietta Quarry</t>
  </si>
  <si>
    <t>Rogers Group, Inc.</t>
  </si>
  <si>
    <t>Burlington Quarry - Burlington</t>
  </si>
  <si>
    <t>Stokesdale Quarry</t>
  </si>
  <si>
    <t>American Stone Company</t>
  </si>
  <si>
    <t>Candor Pit</t>
  </si>
  <si>
    <t>APAC-Atlantic - Thompson-Arthur</t>
  </si>
  <si>
    <t>Princeton Quarry</t>
  </si>
  <si>
    <t>Cardinal Stone-Galax Quarry</t>
  </si>
  <si>
    <t>Mount Airy Quarry - Mount. Airy</t>
  </si>
  <si>
    <t>Arrowood Quarry - Charlotte</t>
  </si>
  <si>
    <t>Pineville Quarry</t>
  </si>
  <si>
    <t>North Q. - Winston Salem</t>
  </si>
  <si>
    <t>Neverson Q. - Bailey</t>
  </si>
  <si>
    <t>Lawyers Road Quarry</t>
  </si>
  <si>
    <t>Benson Quarry - Benson</t>
  </si>
  <si>
    <t>Thomasville Quarry - Thomasville</t>
  </si>
  <si>
    <t>Black Creek Sand Mine</t>
  </si>
  <si>
    <t>Sand, 2MS</t>
  </si>
  <si>
    <t>Piedmont/Pageland SC Pit #3</t>
  </si>
  <si>
    <t>Select Material, Class III, Type 3 - Chemistry Check</t>
  </si>
  <si>
    <t>Weeks Sand Company</t>
  </si>
  <si>
    <t>Pittsboro Quarry</t>
  </si>
  <si>
    <t>Luck Stone Corporation</t>
  </si>
  <si>
    <t>Lilesville Pit</t>
  </si>
  <si>
    <t>Oldcastle Stone Products - Bonsal Mining</t>
  </si>
  <si>
    <t>Sand, 2S</t>
  </si>
  <si>
    <t>Matthews 3 Pit</t>
  </si>
  <si>
    <t>Matthews Sand and Gravel</t>
  </si>
  <si>
    <t>Brooks Pit</t>
  </si>
  <si>
    <t>Best Sand &amp; Gravel, Inc.</t>
  </si>
  <si>
    <t>Howell Woods Pit</t>
  </si>
  <si>
    <t>Mid-East Services, Inc.</t>
  </si>
  <si>
    <t>Bluefield Quarry</t>
  </si>
  <si>
    <t>Pounding Mill Quarry</t>
  </si>
  <si>
    <t>Rocky Mount #2 Q.</t>
  </si>
  <si>
    <t>Leasees of B.V. Hedrick Gravel &amp; Sand Co.</t>
  </si>
  <si>
    <t>Grove Stone Quarry</t>
  </si>
  <si>
    <t>Smith Grove Q. - Mocksville</t>
  </si>
  <si>
    <t>Charlotte Quarry - Charlotte</t>
  </si>
  <si>
    <t>American Materials Co., LLC</t>
  </si>
  <si>
    <t>Emery Pit</t>
  </si>
  <si>
    <t>J.T. Russell &amp; Sons, Inc.</t>
  </si>
  <si>
    <t>Clarks Quarry - New Bern</t>
  </si>
  <si>
    <t>Cardinal Quarry LLC - Smethport Quarry - West Jefferson</t>
  </si>
  <si>
    <t>115 Quarry - N. Wilkesboro</t>
  </si>
  <si>
    <t>Miller Creek Q. - Rutherfordton</t>
  </si>
  <si>
    <t>Castle Hayne Quarry - Castle Hayne</t>
  </si>
  <si>
    <t>Statesville Quarry - Statesville</t>
  </si>
  <si>
    <t>Bonds Quarry - Concord</t>
  </si>
  <si>
    <t>Dillsboro Quarry - Dillsboro</t>
  </si>
  <si>
    <t>Harrison Construction, Co., Div. of APAC-Atlantic</t>
  </si>
  <si>
    <t>Enka Quarry</t>
  </si>
  <si>
    <t>Waynesville Quarry - Waynesville</t>
  </si>
  <si>
    <t>Jack Q. - Petersburg, VA</t>
  </si>
  <si>
    <t>North Buncombe Quarry</t>
  </si>
  <si>
    <t>Havre De Grace Q. - Maryland</t>
  </si>
  <si>
    <t>Puddledock Q. - Prince George, VA</t>
  </si>
  <si>
    <t>Spruce Pine Q. - Bakersville</t>
  </si>
  <si>
    <t>Maymead Materials, Inc.</t>
  </si>
  <si>
    <t>Boone's Concrete Supply, LLC</t>
  </si>
  <si>
    <t>Low Gap Quarry - Burnsville</t>
  </si>
  <si>
    <t>Boone Quarry - Boone</t>
  </si>
  <si>
    <t>Marshall Quarry - Marshall</t>
  </si>
  <si>
    <t>Blacksburg, SC</t>
  </si>
  <si>
    <t>Sloan Construction Co.</t>
  </si>
  <si>
    <t>Yearly Quality Check for Fine Aggregate (Strength, Soundness, etc.)</t>
  </si>
  <si>
    <t>Sandy Flats Quarry</t>
  </si>
  <si>
    <t>Denver Quarry - Denver</t>
  </si>
  <si>
    <t>Lake Norman Quarry</t>
  </si>
  <si>
    <t>Morganton Quarry</t>
  </si>
  <si>
    <t>Burke County Pit</t>
  </si>
  <si>
    <t>Sampled By</t>
  </si>
  <si>
    <t>Rhymer, Robert C</t>
  </si>
  <si>
    <t>Russell, Jonathan T</t>
  </si>
  <si>
    <t>Standard Conc. Prod., Inc.</t>
  </si>
  <si>
    <t>Standard Conc. Prod., Inc. - Savannah Plant</t>
  </si>
  <si>
    <t>Brule, Jeffrey S</t>
  </si>
  <si>
    <t>Towery, Robby D</t>
  </si>
  <si>
    <t>Wood, D. Michael M</t>
  </si>
  <si>
    <t>Maynard, William T.</t>
  </si>
  <si>
    <t>Adair, Mildred (Millie) L</t>
  </si>
  <si>
    <t>Bakers Quarry - Monroe</t>
  </si>
  <si>
    <t>Jordan, Daniel H</t>
  </si>
  <si>
    <t>Select Material, Class VI</t>
  </si>
  <si>
    <t>Radcliff, Roger Keith</t>
  </si>
  <si>
    <t>Woodleaf Quarry - Salisbury</t>
  </si>
  <si>
    <t>McLain Jr, Raeford L</t>
  </si>
  <si>
    <t>Wagoner, Roy M</t>
  </si>
  <si>
    <t>Cobb, James R</t>
  </si>
  <si>
    <t>Onslow Quarry - Richlands</t>
  </si>
  <si>
    <t>Cahill, Luke R</t>
  </si>
  <si>
    <t>Belgrade Quarry - Maysville</t>
  </si>
  <si>
    <t>Whitley, Christopher D</t>
  </si>
  <si>
    <t>Skinner, III, John L</t>
  </si>
  <si>
    <t>Westmoreland, Braxton J</t>
  </si>
  <si>
    <t>Walker, Steven E</t>
  </si>
  <si>
    <t>Thomas, Grady Q</t>
  </si>
  <si>
    <t>Loshinskiy, Roman</t>
  </si>
  <si>
    <t>Church, Tracy G</t>
  </si>
  <si>
    <t>Pegues, Jr., Henderson</t>
  </si>
  <si>
    <t>Jackson, Brandon M</t>
  </si>
  <si>
    <t>Fosque, Robert W</t>
  </si>
  <si>
    <t>Raines, James R</t>
  </si>
  <si>
    <t>Wallace, Weston G</t>
  </si>
  <si>
    <t>Murphy, Billy J</t>
  </si>
  <si>
    <t>Stony Creek Sand and Gravel, LLC</t>
  </si>
  <si>
    <t>MAR MAC Sand and Gravel, LLC</t>
  </si>
  <si>
    <t>MAR MAC Sand and Gravel</t>
  </si>
  <si>
    <t>PGS Aggregates, LLC</t>
  </si>
  <si>
    <t>Great Pit</t>
  </si>
  <si>
    <t>Blue Water Sand &amp; Gravel - Mill Creek Pit</t>
  </si>
  <si>
    <t>Ausley, Jeff</t>
  </si>
  <si>
    <t>Wade Pit</t>
  </si>
  <si>
    <t>Tucker, Rusty J</t>
  </si>
  <si>
    <t>Mathis Quarries, Inc.</t>
  </si>
  <si>
    <t>Mathis Quarry</t>
  </si>
  <si>
    <t>Whitewater Falls Quarry</t>
  </si>
  <si>
    <t>Whitewater Falls Quarry - Sapphire</t>
  </si>
  <si>
    <t>Bent River Pit</t>
  </si>
  <si>
    <t>Rockingham Quarry</t>
  </si>
  <si>
    <t>B.E. Singleton &amp; Sons, Inc.</t>
  </si>
  <si>
    <t>Talley-Whichard Pitt</t>
  </si>
  <si>
    <t>Commercial Ready Mix Products</t>
  </si>
  <si>
    <t>Newsome Pit #2</t>
  </si>
  <si>
    <t>Asheboro Quarry - Asheboro</t>
  </si>
  <si>
    <t>Penrose Q. - Pisgah Forest</t>
  </si>
  <si>
    <t>Lenior Quarry</t>
  </si>
  <si>
    <t>Hayesville Quarry - Hayesville</t>
  </si>
  <si>
    <t>Ledford, Brandon S</t>
  </si>
  <si>
    <t>Dempsey Wood Pit</t>
  </si>
  <si>
    <t>Kindley, Wallace Quint</t>
  </si>
  <si>
    <t>Bonds, Maria M</t>
  </si>
  <si>
    <t>Brinson, Joseph</t>
  </si>
  <si>
    <t>pH</t>
  </si>
  <si>
    <t>Facility Name</t>
  </si>
  <si>
    <t>Facility ID</t>
  </si>
  <si>
    <t>CA1</t>
  </si>
  <si>
    <t>Wallace, Robert R</t>
  </si>
  <si>
    <t>Hughes, Joseph W</t>
  </si>
  <si>
    <t>&lt;27</t>
  </si>
  <si>
    <t>&lt;200</t>
  </si>
  <si>
    <t>Mosteller, Billy</t>
  </si>
  <si>
    <t>&lt;29</t>
  </si>
  <si>
    <t>&lt;30</t>
  </si>
  <si>
    <t>CA101</t>
  </si>
  <si>
    <t>CA102</t>
  </si>
  <si>
    <t>CA11</t>
  </si>
  <si>
    <t>CA111</t>
  </si>
  <si>
    <t>CA113</t>
  </si>
  <si>
    <t>CA119</t>
  </si>
  <si>
    <t>CA12</t>
  </si>
  <si>
    <t>CA120</t>
  </si>
  <si>
    <t>CA122</t>
  </si>
  <si>
    <t>CA123</t>
  </si>
  <si>
    <t>CA131</t>
  </si>
  <si>
    <t>CA133</t>
  </si>
  <si>
    <t>CA137</t>
  </si>
  <si>
    <t>CA142</t>
  </si>
  <si>
    <t>CA146</t>
  </si>
  <si>
    <t>CA15</t>
  </si>
  <si>
    <t>CA153</t>
  </si>
  <si>
    <t>Watson, Richard F</t>
  </si>
  <si>
    <t>CA156</t>
  </si>
  <si>
    <t>CA157</t>
  </si>
  <si>
    <t>Dacey, Aaron H</t>
  </si>
  <si>
    <t>CA168</t>
  </si>
  <si>
    <t>CA169</t>
  </si>
  <si>
    <t>CA176</t>
  </si>
  <si>
    <t>Allen, Daniel W</t>
  </si>
  <si>
    <t>Rogerson Jr., Bobby 'Chuck'</t>
  </si>
  <si>
    <t>&lt;32</t>
  </si>
  <si>
    <t>CA178</t>
  </si>
  <si>
    <t>Speaks, Dennis</t>
  </si>
  <si>
    <t>Nosworthy, Kenneth E</t>
  </si>
  <si>
    <t>Midway Quarry - Mascot, TN</t>
  </si>
  <si>
    <t>CA183</t>
  </si>
  <si>
    <t>Medford, Robert H</t>
  </si>
  <si>
    <t>Cabarrus Quarry - Concord</t>
  </si>
  <si>
    <t>CA186</t>
  </si>
  <si>
    <t>Bryan, Aric J</t>
  </si>
  <si>
    <t>Lynn, Ronald F</t>
  </si>
  <si>
    <t>Carriker, Pamela D</t>
  </si>
  <si>
    <t>CA188</t>
  </si>
  <si>
    <t>CA189</t>
  </si>
  <si>
    <t>Hughes, Sr., Daniel P</t>
  </si>
  <si>
    <t>CA190</t>
  </si>
  <si>
    <t>Tallent, Randy L</t>
  </si>
  <si>
    <t>&lt;26</t>
  </si>
  <si>
    <t>Massey Branch Quarry - Robbinsville</t>
  </si>
  <si>
    <t>CA193</t>
  </si>
  <si>
    <t>CA195</t>
  </si>
  <si>
    <t>CA2</t>
  </si>
  <si>
    <t>CA21</t>
  </si>
  <si>
    <t>CA217</t>
  </si>
  <si>
    <t>Barnhill, Noah C</t>
  </si>
  <si>
    <t>Turlington, James E</t>
  </si>
  <si>
    <t>Silliman, Gregory H</t>
  </si>
  <si>
    <t>CA220</t>
  </si>
  <si>
    <t>Townsend, Daniel A</t>
  </si>
  <si>
    <t>CA223</t>
  </si>
  <si>
    <t>CA224</t>
  </si>
  <si>
    <t>Carolina Stalite Corp.</t>
  </si>
  <si>
    <t>CA226</t>
  </si>
  <si>
    <t>Hewitt Quarry - Topton</t>
  </si>
  <si>
    <t>CA23</t>
  </si>
  <si>
    <t>Cross, Adam D</t>
  </si>
  <si>
    <t>I-40 Sales Yard (Castle Hayne)</t>
  </si>
  <si>
    <t>CA235</t>
  </si>
  <si>
    <t>CA24</t>
  </si>
  <si>
    <t>CA244</t>
  </si>
  <si>
    <t>CA249</t>
  </si>
  <si>
    <t>CA251</t>
  </si>
  <si>
    <t>CA259</t>
  </si>
  <si>
    <t>CA270</t>
  </si>
  <si>
    <t>Myrick, William T</t>
  </si>
  <si>
    <t>&lt;400</t>
  </si>
  <si>
    <t>Contino, Daniel L</t>
  </si>
  <si>
    <t>Joyner, PE, W. Steve</t>
  </si>
  <si>
    <t>CA271</t>
  </si>
  <si>
    <t>North 321 Stone</t>
  </si>
  <si>
    <t>CA273</t>
  </si>
  <si>
    <t>CA274</t>
  </si>
  <si>
    <t>Thomas, Mark D</t>
  </si>
  <si>
    <t>CA276</t>
  </si>
  <si>
    <t>Conte, Darrell J</t>
  </si>
  <si>
    <t>CA28</t>
  </si>
  <si>
    <t>Brady, Michael Dean</t>
  </si>
  <si>
    <t>Lockhart, Clifford M</t>
  </si>
  <si>
    <t>Owens, F. David</t>
  </si>
  <si>
    <t>Johnson, Don W</t>
  </si>
  <si>
    <t>&lt;28</t>
  </si>
  <si>
    <t>Owens, Daniel B</t>
  </si>
  <si>
    <t>Coarse Aggregate, #67</t>
  </si>
  <si>
    <t>Coarse Aggregate, #78M</t>
  </si>
  <si>
    <t>CA282</t>
  </si>
  <si>
    <t>CA283</t>
  </si>
  <si>
    <t>Houck, Michael Brandon</t>
  </si>
  <si>
    <t>CA292</t>
  </si>
  <si>
    <t>CA298</t>
  </si>
  <si>
    <t>CA3</t>
  </si>
  <si>
    <t>CA30</t>
  </si>
  <si>
    <t>Coarse Aggregate, #57</t>
  </si>
  <si>
    <t>Dunn, Jr., Larry E</t>
  </si>
  <si>
    <t>CA304</t>
  </si>
  <si>
    <t>CA307</t>
  </si>
  <si>
    <t>CA31</t>
  </si>
  <si>
    <t>CA315</t>
  </si>
  <si>
    <t>CA319</t>
  </si>
  <si>
    <t>Jackson, Anthony M</t>
  </si>
  <si>
    <t>CA32</t>
  </si>
  <si>
    <t>Rasmussen, Roger</t>
  </si>
  <si>
    <t>CA325</t>
  </si>
  <si>
    <t>Cumberland Quarry</t>
  </si>
  <si>
    <t>CA339</t>
  </si>
  <si>
    <t>Stewart, Ernest C</t>
  </si>
  <si>
    <t>Robinson, David S</t>
  </si>
  <si>
    <t>ABC Stone for Electrochemical</t>
  </si>
  <si>
    <t>CA34</t>
  </si>
  <si>
    <t>CA345</t>
  </si>
  <si>
    <t>CA359</t>
  </si>
  <si>
    <t>Taylor &amp; Murphy Const. Co., Inc.</t>
  </si>
  <si>
    <t>TM-Madison County Area #3 (US19 Widening)</t>
  </si>
  <si>
    <t>CA364</t>
  </si>
  <si>
    <t>Lance, Kevin C</t>
  </si>
  <si>
    <t>CA369</t>
  </si>
  <si>
    <t>CA37</t>
  </si>
  <si>
    <t>Gerdus, Raymond R</t>
  </si>
  <si>
    <t>CA371</t>
  </si>
  <si>
    <t>CA374</t>
  </si>
  <si>
    <t>CA377</t>
  </si>
  <si>
    <t>Young &amp; McQueen</t>
  </si>
  <si>
    <t>Dellinger Waste Area (Area 2)</t>
  </si>
  <si>
    <t>CA378</t>
  </si>
  <si>
    <t>CA38</t>
  </si>
  <si>
    <t>CA382</t>
  </si>
  <si>
    <t>CA39</t>
  </si>
  <si>
    <t>Miller, Michael R</t>
  </si>
  <si>
    <t>Dellinger Waste Area (Area 1)</t>
  </si>
  <si>
    <t>CA391</t>
  </si>
  <si>
    <t>CA40</t>
  </si>
  <si>
    <t>CA400</t>
  </si>
  <si>
    <t>CA401</t>
  </si>
  <si>
    <t>CA403</t>
  </si>
  <si>
    <t>CA41</t>
  </si>
  <si>
    <t>CA42</t>
  </si>
  <si>
    <t>Harrison, Willie A</t>
  </si>
  <si>
    <t>Galloway, Brandon W</t>
  </si>
  <si>
    <t>Hickory Quarry - Hickory</t>
  </si>
  <si>
    <t>CA43</t>
  </si>
  <si>
    <t>Winkler, Jeffrey D</t>
  </si>
  <si>
    <t>Robinson, Lee E</t>
  </si>
  <si>
    <t>Houser, Ben M</t>
  </si>
  <si>
    <t>Parsons, Benjamin R</t>
  </si>
  <si>
    <t>Hicone Quarry</t>
  </si>
  <si>
    <t>CA44</t>
  </si>
  <si>
    <t>Jamestown Quarry - Jamestown</t>
  </si>
  <si>
    <t>CA46</t>
  </si>
  <si>
    <t>Crissman, Albert Lynn</t>
  </si>
  <si>
    <t>Vincent, Timothy L</t>
  </si>
  <si>
    <t>CA48</t>
  </si>
  <si>
    <t>Bullock, Charles D</t>
  </si>
  <si>
    <t>CA51</t>
  </si>
  <si>
    <t>Fritts, Michael J</t>
  </si>
  <si>
    <t>Baldwin, Arnold L</t>
  </si>
  <si>
    <t>Lorenz, PE, Kris</t>
  </si>
  <si>
    <t>Register, Kenneth D</t>
  </si>
  <si>
    <t>Stafford, Jeffrey L</t>
  </si>
  <si>
    <t>Baughman, Scott A</t>
  </si>
  <si>
    <t>&lt; 30</t>
  </si>
  <si>
    <t>Coates, Thomas W</t>
  </si>
  <si>
    <t>Ferguson, Darrell L</t>
  </si>
  <si>
    <t>CA52</t>
  </si>
  <si>
    <t>CA54</t>
  </si>
  <si>
    <t>Poole, Fred H</t>
  </si>
  <si>
    <t>Chroust, Richard A</t>
  </si>
  <si>
    <t>Robertson, David D</t>
  </si>
  <si>
    <t>McAlpin, Bryson E</t>
  </si>
  <si>
    <t>Stone for Erosion Control (#57)</t>
  </si>
  <si>
    <t>CA55</t>
  </si>
  <si>
    <t>CA56</t>
  </si>
  <si>
    <t>Tucker, PE, Mezak</t>
  </si>
  <si>
    <t>CA57</t>
  </si>
  <si>
    <t>CA59</t>
  </si>
  <si>
    <t>Worley, Lester V</t>
  </si>
  <si>
    <t>CA61</t>
  </si>
  <si>
    <t>CA64</t>
  </si>
  <si>
    <t>Gardner, Joseph Tyler</t>
  </si>
  <si>
    <t>CA66</t>
  </si>
  <si>
    <t>CA67</t>
  </si>
  <si>
    <t>Clodgo, PE, David J</t>
  </si>
  <si>
    <t>CA68</t>
  </si>
  <si>
    <t>CA69</t>
  </si>
  <si>
    <t>Ammons, Larry W</t>
  </si>
  <si>
    <t>Young, Ernest R</t>
  </si>
  <si>
    <t>Harmon, Ronnie D</t>
  </si>
  <si>
    <t>CA7</t>
  </si>
  <si>
    <t>CA70</t>
  </si>
  <si>
    <t>CA72</t>
  </si>
  <si>
    <t>CA75</t>
  </si>
  <si>
    <t>CA76</t>
  </si>
  <si>
    <t>CA79</t>
  </si>
  <si>
    <t>Smith, David L</t>
  </si>
  <si>
    <t>CA80</t>
  </si>
  <si>
    <t>CA81</t>
  </si>
  <si>
    <t>Eubanks, Patrick A</t>
  </si>
  <si>
    <t>CA82</t>
  </si>
  <si>
    <t>Brooks, Joseph D</t>
  </si>
  <si>
    <t>CA91</t>
  </si>
  <si>
    <t>CA94</t>
  </si>
  <si>
    <t>CA97</t>
  </si>
  <si>
    <t>CA98</t>
  </si>
  <si>
    <t>Wright, Shane</t>
  </si>
  <si>
    <t>Select Material, Class II, Type 1</t>
  </si>
  <si>
    <t>Carter, PE, Sean C</t>
  </si>
  <si>
    <t>Knight, Justin M</t>
  </si>
  <si>
    <t>Wood, Aaron M</t>
  </si>
  <si>
    <t>Byrd, Drew L.</t>
  </si>
  <si>
    <t>Hall, Brian D</t>
  </si>
  <si>
    <t>Kingsmore, Donnie Edward</t>
  </si>
  <si>
    <t>Helms, Blane A</t>
  </si>
  <si>
    <t>Locklear, Marcus N</t>
  </si>
  <si>
    <t>Select Material, Class III, Type 1</t>
  </si>
  <si>
    <t>Cravens, Lane T</t>
  </si>
  <si>
    <t>Steel Spec</t>
  </si>
  <si>
    <t>CA379</t>
  </si>
  <si>
    <t>FA10</t>
  </si>
  <si>
    <t>FA113</t>
  </si>
  <si>
    <t>FA122</t>
  </si>
  <si>
    <t>FA126</t>
  </si>
  <si>
    <t>FA158</t>
  </si>
  <si>
    <t>FA162</t>
  </si>
  <si>
    <t>FA165</t>
  </si>
  <si>
    <t>FA168</t>
  </si>
  <si>
    <t>FA171</t>
  </si>
  <si>
    <t>FA172</t>
  </si>
  <si>
    <t>FA183</t>
  </si>
  <si>
    <t>FA203</t>
  </si>
  <si>
    <t>FA211</t>
  </si>
  <si>
    <t>FA214</t>
  </si>
  <si>
    <t>FA226</t>
  </si>
  <si>
    <t>FA229</t>
  </si>
  <si>
    <t>FA239</t>
  </si>
  <si>
    <t>FA247</t>
  </si>
  <si>
    <t>FA254</t>
  </si>
  <si>
    <t>FA265</t>
  </si>
  <si>
    <t>FA266</t>
  </si>
  <si>
    <t>Salem Stone Quarry - Kernersville</t>
  </si>
  <si>
    <t>FA305</t>
  </si>
  <si>
    <t>FA317</t>
  </si>
  <si>
    <t>FA334</t>
  </si>
  <si>
    <t>FA336</t>
  </si>
  <si>
    <t>FA340</t>
  </si>
  <si>
    <t>FA344</t>
  </si>
  <si>
    <t>FA349</t>
  </si>
  <si>
    <t>FA368</t>
  </si>
  <si>
    <t>FA374</t>
  </si>
  <si>
    <t>FA377</t>
  </si>
  <si>
    <t>FA382</t>
  </si>
  <si>
    <t>FA384</t>
  </si>
  <si>
    <t>FA392</t>
  </si>
  <si>
    <t>FA400</t>
  </si>
  <si>
    <t>FA403</t>
  </si>
  <si>
    <t>FA414</t>
  </si>
  <si>
    <t>FA415</t>
  </si>
  <si>
    <t>FA422</t>
  </si>
  <si>
    <t>FA423</t>
  </si>
  <si>
    <t>FA425</t>
  </si>
  <si>
    <t>FA429</t>
  </si>
  <si>
    <t>FA438</t>
  </si>
  <si>
    <t>FA446</t>
  </si>
  <si>
    <t>FA447</t>
  </si>
  <si>
    <t>FA456</t>
  </si>
  <si>
    <t>FA460</t>
  </si>
  <si>
    <t>FA464</t>
  </si>
  <si>
    <t>FA472</t>
  </si>
  <si>
    <t>FA476</t>
  </si>
  <si>
    <t>FA478</t>
  </si>
  <si>
    <t>FA479</t>
  </si>
  <si>
    <t>FA480</t>
  </si>
  <si>
    <t>FA481</t>
  </si>
  <si>
    <t>FA483</t>
  </si>
  <si>
    <t>FA488</t>
  </si>
  <si>
    <t>FA489</t>
  </si>
  <si>
    <t>FA491</t>
  </si>
  <si>
    <t>FA494</t>
  </si>
  <si>
    <t>FA496</t>
  </si>
  <si>
    <t>FA503</t>
  </si>
  <si>
    <t>FA531</t>
  </si>
  <si>
    <t>FA540</t>
  </si>
  <si>
    <t>FA542</t>
  </si>
  <si>
    <t>FA549</t>
  </si>
  <si>
    <t>FA557</t>
  </si>
  <si>
    <t>FA558</t>
  </si>
  <si>
    <t>FA562</t>
  </si>
  <si>
    <t>FA564</t>
  </si>
  <si>
    <t>FA570</t>
  </si>
  <si>
    <t>Bartlett, Jr., Charles T</t>
  </si>
  <si>
    <t>FA573</t>
  </si>
  <si>
    <t>FA584</t>
  </si>
  <si>
    <t>FA6</t>
  </si>
  <si>
    <t>FA60</t>
  </si>
  <si>
    <t>FA64</t>
  </si>
  <si>
    <t>FA76</t>
  </si>
  <si>
    <t>FA85</t>
  </si>
  <si>
    <t>pH Units:</t>
  </si>
  <si>
    <t>Hanson Aggregates Southeast, Inc.</t>
  </si>
  <si>
    <t>Raleigh Quarry - Wake Forest</t>
  </si>
  <si>
    <t>Lenior Quarry - Lenoir</t>
  </si>
  <si>
    <t>Carolina Sunrock LLC</t>
  </si>
  <si>
    <t>Butner Quarry - Butner</t>
  </si>
  <si>
    <t>Harrison Construction Co., Inc.</t>
  </si>
  <si>
    <t>Smith, Joe A</t>
  </si>
  <si>
    <t>Elkin Quarry - Elkin</t>
  </si>
  <si>
    <t>Woodlawn Quarry - Marion</t>
  </si>
  <si>
    <t>Cassada, James Tim</t>
  </si>
  <si>
    <t>Leatherman, Barbara L</t>
  </si>
  <si>
    <t>Miller Creek Quarry - Rutherfordton</t>
  </si>
  <si>
    <t>Franklin Quarry - Franklinton</t>
  </si>
  <si>
    <t>Knightdale Quarry - Knightdale</t>
  </si>
  <si>
    <t>&lt; 200</t>
  </si>
  <si>
    <t>Ray, Roy Lynn</t>
  </si>
  <si>
    <t>Neverson Quarry - Sims</t>
  </si>
  <si>
    <t>Kings Mountain Quarry - Kings Mountain</t>
  </si>
  <si>
    <t>Hedrick Industries</t>
  </si>
  <si>
    <t>South McDowell Quarry - Marion</t>
  </si>
  <si>
    <t>Enka Quarry - Enka</t>
  </si>
  <si>
    <t>Rockingham Quarry - Rockingham</t>
  </si>
  <si>
    <t>Castle Hayne Yard - Castle Hayne</t>
  </si>
  <si>
    <t>Hendersonville Quarry - Hendersonville</t>
  </si>
  <si>
    <t>Triangle Quarry - Cary</t>
  </si>
  <si>
    <t>Gowl, Adam L</t>
  </si>
  <si>
    <t>Robinson, Beatrice H</t>
  </si>
  <si>
    <t>Turnip Patch Quarry - Mountain City, TN</t>
  </si>
  <si>
    <t>Blacksburg Quarry - Blacksburg, SC</t>
  </si>
  <si>
    <t>Blue Water Industries</t>
  </si>
  <si>
    <t>Henrietta Quarry - Mooresboro</t>
  </si>
  <si>
    <t>Wood, Dean Michael M</t>
  </si>
  <si>
    <t>Maynard, William BJ T</t>
  </si>
  <si>
    <t>Georgia Stone Products</t>
  </si>
  <si>
    <t>Lynches River Quarry - Jefferson, SC</t>
  </si>
  <si>
    <t>Spruce Pine Quarry - Bakersville</t>
  </si>
  <si>
    <t>Kittrell Quarry - Kittrell</t>
  </si>
  <si>
    <t>Skippers Quarry - Skippers, VA</t>
  </si>
  <si>
    <t>Eden Quarry - Eden</t>
  </si>
  <si>
    <t>Jefferson Quarry - Jefferson, SC</t>
  </si>
  <si>
    <t>Boxley Materials Company</t>
  </si>
  <si>
    <t>Fieldale Quarry - Martinsville, VA</t>
  </si>
  <si>
    <t>Salem Stone Corp.</t>
  </si>
  <si>
    <t>Southside Materials - Shelton Quarry - Pelham</t>
  </si>
  <si>
    <t>Stokesdale Quarry - Stokesdale</t>
  </si>
  <si>
    <t>American Stone - Carrboro</t>
  </si>
  <si>
    <t>Cardinal Realty - Galax Quarry - Galax, VA</t>
  </si>
  <si>
    <t>Mount Airy Quarry</t>
  </si>
  <si>
    <t>Nash County Quarry - Battleboro</t>
  </si>
  <si>
    <t>Pineville Quarry - Charlotte</t>
  </si>
  <si>
    <t>North Quarry - Winston Salem</t>
  </si>
  <si>
    <t>Lawyers Road Quarry - Lynchburg, VA</t>
  </si>
  <si>
    <t>Pittsboro Quarry - Moncure</t>
  </si>
  <si>
    <t>Appalachian Aggregates, LLC</t>
  </si>
  <si>
    <t>Bluefield Plant</t>
  </si>
  <si>
    <t>B.V. Hedrick Gravel &amp; Sand - Lilesville</t>
  </si>
  <si>
    <t>Rocky Mount Quarry (#2)</t>
  </si>
  <si>
    <t>Grove Stone Quarry - Black Mountain</t>
  </si>
  <si>
    <t>Morganton Quarry - Morganton</t>
  </si>
  <si>
    <t>Ausley, Jeff A</t>
  </si>
  <si>
    <t>Penrose Quarry - Pisgah Forest</t>
  </si>
  <si>
    <t>Cardinal Quarries - Smethport Quarry - W. Jefferson</t>
  </si>
  <si>
    <t>Jack Quarry - Petersburg, VA</t>
  </si>
  <si>
    <t>North Buncombe Quarry - Asheville</t>
  </si>
  <si>
    <t>Havre De Grace Quarry - Havre De Grace, MD</t>
  </si>
  <si>
    <t>Puddledock Quarry - Prince George, VA</t>
  </si>
  <si>
    <t>Sandy Flats Quarry - Taylors, SC</t>
  </si>
  <si>
    <t>Lake Norman Quarry - Stanley</t>
  </si>
  <si>
    <t>Gold Hill (Light Wt.) - Gold Hill</t>
  </si>
  <si>
    <t>Aquadale Quarry - Norwood</t>
  </si>
  <si>
    <t>Rock Hill Quarry - Rock Hill, SC</t>
  </si>
  <si>
    <t>Brotherton, Christopher R</t>
  </si>
  <si>
    <t>Oehman, Christopher E</t>
  </si>
  <si>
    <t>Cox, Justin Ryan</t>
  </si>
  <si>
    <t>Moncure Quarry - Moncure</t>
  </si>
  <si>
    <t>CA100</t>
  </si>
  <si>
    <t>Kannapolis Quarry - Landis</t>
  </si>
  <si>
    <t>CA47</t>
  </si>
  <si>
    <t>Patrie, Garin T</t>
  </si>
  <si>
    <t>Gosnell, Jimmy L</t>
  </si>
  <si>
    <t>&lt;38.39</t>
  </si>
  <si>
    <t>&lt;53.55</t>
  </si>
  <si>
    <t>Bumgarner, Dan F</t>
  </si>
  <si>
    <t>&lt;21.68</t>
  </si>
  <si>
    <t>&lt;58.92</t>
  </si>
  <si>
    <t>&lt;38.6</t>
  </si>
  <si>
    <t>&lt;89.94</t>
  </si>
  <si>
    <t>&lt;69.98</t>
  </si>
  <si>
    <t>&lt;69.45</t>
  </si>
  <si>
    <t>&lt;55.57</t>
  </si>
  <si>
    <t>&lt;27.91</t>
  </si>
  <si>
    <t>&lt;30.14</t>
  </si>
  <si>
    <t>&lt;29.38</t>
  </si>
  <si>
    <t>East Alamance Quarry - Haw River</t>
  </si>
  <si>
    <t>CA201</t>
  </si>
  <si>
    <t>Waller, John M</t>
  </si>
  <si>
    <t>&lt;29.34</t>
  </si>
  <si>
    <t>&lt;45.97</t>
  </si>
  <si>
    <t>&lt;34.48</t>
  </si>
  <si>
    <t>&lt;34.56</t>
  </si>
  <si>
    <t>&lt;36.20</t>
  </si>
  <si>
    <t>&lt;39.75</t>
  </si>
  <si>
    <t>&lt;39.59</t>
  </si>
  <si>
    <t>&lt;49.37</t>
  </si>
  <si>
    <t>&lt;32.26</t>
  </si>
  <si>
    <t>&lt;37.17</t>
  </si>
  <si>
    <t>&lt;84.02</t>
  </si>
  <si>
    <t>&lt;32.34</t>
  </si>
  <si>
    <t>&lt;52.55</t>
  </si>
  <si>
    <t>&lt;57.96</t>
  </si>
  <si>
    <t>&lt;64.35</t>
  </si>
  <si>
    <t>Pacolet Quarry - Pacolet, SC</t>
  </si>
  <si>
    <t>CA83</t>
  </si>
  <si>
    <t>&lt;35.83</t>
  </si>
  <si>
    <t>&lt;43.38</t>
  </si>
  <si>
    <t>&lt;17.71</t>
  </si>
  <si>
    <t>&lt;46.60</t>
  </si>
  <si>
    <t>&lt;44.66</t>
  </si>
  <si>
    <t>Cero, Kevin M</t>
  </si>
  <si>
    <t>&lt;32.7</t>
  </si>
  <si>
    <t>&lt;4.2</t>
  </si>
  <si>
    <t>&lt;38.7</t>
  </si>
  <si>
    <t>&lt;6.5</t>
  </si>
  <si>
    <t>&lt;86.3</t>
  </si>
  <si>
    <t>&lt;29.8</t>
  </si>
  <si>
    <t>&lt;29.4</t>
  </si>
  <si>
    <t>&lt;40.5</t>
  </si>
  <si>
    <t>&lt;25.1</t>
  </si>
  <si>
    <t>&lt;20.6</t>
  </si>
  <si>
    <t>&lt;28.9</t>
  </si>
  <si>
    <t>&lt;26.3</t>
  </si>
  <si>
    <t>&lt;32.48</t>
  </si>
  <si>
    <t>&lt;33.9</t>
  </si>
  <si>
    <t>&lt;31.76</t>
  </si>
  <si>
    <t>&lt;25.375</t>
  </si>
  <si>
    <t>&lt;27.919</t>
  </si>
  <si>
    <t>&lt;25.453</t>
  </si>
  <si>
    <t>&lt;29.864</t>
  </si>
  <si>
    <t>&lt;47.965</t>
  </si>
  <si>
    <t>&lt;22.603</t>
  </si>
  <si>
    <t>&lt;22.751</t>
  </si>
  <si>
    <t>&lt;26.243</t>
  </si>
  <si>
    <t>&lt;65.803</t>
  </si>
  <si>
    <t>&lt;97.302</t>
  </si>
  <si>
    <t>&lt;41.224</t>
  </si>
  <si>
    <t>&lt;33.537</t>
  </si>
  <si>
    <t>&lt;28.783</t>
  </si>
  <si>
    <t>Savannah Marine Terminal</t>
  </si>
  <si>
    <t>CA425</t>
  </si>
  <si>
    <t>&lt;40.541</t>
  </si>
  <si>
    <t>Woodsdale Quarry - Roxboro</t>
  </si>
  <si>
    <t>CA329</t>
  </si>
  <si>
    <t>&lt;29.69</t>
  </si>
  <si>
    <t>&lt;40.268</t>
  </si>
  <si>
    <t>&lt;26.983</t>
  </si>
  <si>
    <t>&lt;30.655</t>
  </si>
  <si>
    <t>&lt;30.22</t>
  </si>
  <si>
    <t>&lt;28.986</t>
  </si>
  <si>
    <t>Gold Hill Quarry - Gold Hill</t>
  </si>
  <si>
    <t>CA85</t>
  </si>
  <si>
    <t>Ealey, Lee E</t>
  </si>
  <si>
    <t>&lt;35.811</t>
  </si>
  <si>
    <t>&lt;60.718</t>
  </si>
  <si>
    <t>&lt;33.794</t>
  </si>
  <si>
    <t>&lt;37.500</t>
  </si>
  <si>
    <t>&lt;41.562</t>
  </si>
  <si>
    <t>&lt;40.441</t>
  </si>
  <si>
    <t>&lt;28.109</t>
  </si>
  <si>
    <t>&lt;27.016</t>
  </si>
  <si>
    <t>&lt;26.453</t>
  </si>
  <si>
    <t>&lt;30.626</t>
  </si>
  <si>
    <t>&lt;27.094</t>
  </si>
  <si>
    <t>&lt;37.037</t>
  </si>
  <si>
    <t>&lt;24.499</t>
  </si>
  <si>
    <t>&lt;27.250</t>
  </si>
  <si>
    <t>&lt;28.846</t>
  </si>
  <si>
    <t>&lt;29.743</t>
  </si>
  <si>
    <t>&lt;104.795</t>
  </si>
  <si>
    <t>&lt;46.381</t>
  </si>
  <si>
    <t>&lt;33.571</t>
  </si>
  <si>
    <t>&lt;33.389</t>
  </si>
  <si>
    <t>&lt;40.918</t>
  </si>
  <si>
    <t>CA209</t>
  </si>
  <si>
    <t>&lt;36.626</t>
  </si>
  <si>
    <t>&lt;33.233</t>
  </si>
  <si>
    <t>&lt;50.190</t>
  </si>
  <si>
    <t>East Forsyth Quarry - Kernersville</t>
  </si>
  <si>
    <t>CA139</t>
  </si>
  <si>
    <t>&lt;30.784</t>
  </si>
  <si>
    <t>&lt;53.441</t>
  </si>
  <si>
    <t>&lt;50.769</t>
  </si>
  <si>
    <t>&lt;30.027</t>
  </si>
  <si>
    <t>&lt;31.399</t>
  </si>
  <si>
    <t>&lt;25.463</t>
  </si>
  <si>
    <t>&lt;32.722</t>
  </si>
  <si>
    <t>&lt;31.7</t>
  </si>
  <si>
    <t>&lt;35.87</t>
  </si>
  <si>
    <t>Franklin Quarry - Franklin</t>
  </si>
  <si>
    <t>CA16</t>
  </si>
  <si>
    <t>&lt;32.593</t>
  </si>
  <si>
    <t>&lt;55.838</t>
  </si>
  <si>
    <t>&lt;29.679</t>
  </si>
  <si>
    <t>&lt;28.859</t>
  </si>
  <si>
    <t>&lt;24.719</t>
  </si>
  <si>
    <t>&lt;27.696</t>
  </si>
  <si>
    <t>&lt;38.040</t>
  </si>
  <si>
    <t>&lt;49.401</t>
  </si>
  <si>
    <t>&lt;40.816</t>
  </si>
  <si>
    <t>&lt;38.128</t>
  </si>
  <si>
    <t>&lt;34.215</t>
  </si>
  <si>
    <t>&lt;31.147</t>
  </si>
  <si>
    <t>&lt;31.474</t>
  </si>
  <si>
    <t>&lt;28.746</t>
  </si>
  <si>
    <t>&lt;62.088</t>
  </si>
  <si>
    <t>&lt;68.7</t>
  </si>
  <si>
    <t>&lt;33.033</t>
  </si>
  <si>
    <t>&lt;34.483</t>
  </si>
  <si>
    <t>&lt;23.396</t>
  </si>
  <si>
    <t>&lt;32.819</t>
  </si>
  <si>
    <t>&lt;19.532</t>
  </si>
  <si>
    <t>&lt;29.372</t>
  </si>
  <si>
    <t>Norton, Stephen S</t>
  </si>
  <si>
    <t>&lt;26.775</t>
  </si>
  <si>
    <t>&lt;27.825</t>
  </si>
  <si>
    <t>&lt;40</t>
  </si>
  <si>
    <t>&lt;41.772</t>
  </si>
  <si>
    <t>&lt;26.077</t>
  </si>
  <si>
    <t>&lt;24.399</t>
  </si>
  <si>
    <t>&lt;182.876</t>
  </si>
  <si>
    <t>&lt;245.627</t>
  </si>
  <si>
    <t>Blue Ridge Quarry - Blue Ridge, VA</t>
  </si>
  <si>
    <t>CA334</t>
  </si>
  <si>
    <t>&lt;78.32</t>
  </si>
  <si>
    <t>&lt;49.774</t>
  </si>
  <si>
    <t>&lt;60.942</t>
  </si>
  <si>
    <t>&lt;87.359</t>
  </si>
  <si>
    <t>&lt;35.948</t>
  </si>
  <si>
    <t>&lt;37.330</t>
  </si>
  <si>
    <t>&lt;66.849</t>
  </si>
  <si>
    <t>&lt;91.236</t>
  </si>
  <si>
    <t>&lt;51.322</t>
  </si>
  <si>
    <t>&lt;26.656</t>
  </si>
  <si>
    <t>&lt;95.666</t>
  </si>
  <si>
    <t>&lt;44.444</t>
  </si>
  <si>
    <t>&lt;28.683</t>
  </si>
  <si>
    <t>&lt;86.922</t>
  </si>
  <si>
    <t>&lt;65.153</t>
  </si>
  <si>
    <t>&lt;55.696</t>
  </si>
  <si>
    <t>&lt;30.957</t>
  </si>
  <si>
    <t>&lt;39.952</t>
  </si>
  <si>
    <t>&lt;29.517</t>
  </si>
  <si>
    <t>&lt;26.474</t>
  </si>
  <si>
    <t>&lt;27.489</t>
  </si>
  <si>
    <t>Rabun Gap - Rabun Gap, GA</t>
  </si>
  <si>
    <t>CA25</t>
  </si>
  <si>
    <t>&lt;25.721</t>
  </si>
  <si>
    <t>&lt;37.714</t>
  </si>
  <si>
    <t>&lt;39.053</t>
  </si>
  <si>
    <t>&lt;30.055</t>
  </si>
  <si>
    <t>&lt;63.678</t>
  </si>
  <si>
    <t>&lt;73.718</t>
  </si>
  <si>
    <t>&lt;36.384</t>
  </si>
  <si>
    <t>Southside Materials - S. Boston Quarry (VA)</t>
  </si>
  <si>
    <t>CA78</t>
  </si>
  <si>
    <t>&lt;29.464</t>
  </si>
  <si>
    <t>&lt;35.106</t>
  </si>
  <si>
    <t>&lt;37.162</t>
  </si>
  <si>
    <t>&lt;31.838</t>
  </si>
  <si>
    <t>&lt;32.29</t>
  </si>
  <si>
    <t>&lt;47.278</t>
  </si>
  <si>
    <t>&lt;42.444</t>
  </si>
  <si>
    <t>&lt;43.421</t>
  </si>
  <si>
    <t>&lt;23.313</t>
  </si>
  <si>
    <t>&lt;37.757</t>
  </si>
  <si>
    <t>&lt;25.268</t>
  </si>
  <si>
    <t>&lt;35.256</t>
  </si>
  <si>
    <t>Murray, Brandi S</t>
  </si>
  <si>
    <t>&lt;50.652</t>
  </si>
  <si>
    <t>&lt;28.758</t>
  </si>
  <si>
    <t>&lt;50.038</t>
  </si>
  <si>
    <t>&lt;54.010</t>
  </si>
  <si>
    <t>&lt;29.946</t>
  </si>
  <si>
    <t>&lt;29.126</t>
  </si>
  <si>
    <t>&lt;30.096</t>
  </si>
  <si>
    <t>&lt;38.172</t>
  </si>
  <si>
    <t>&lt;40.691</t>
  </si>
  <si>
    <t>&lt;51.522</t>
  </si>
  <si>
    <t>&lt;24.673</t>
  </si>
  <si>
    <t>&lt;25.591</t>
  </si>
  <si>
    <t>&lt;84.877</t>
  </si>
  <si>
    <t>&lt;71.467</t>
  </si>
  <si>
    <t>&lt;38.150</t>
  </si>
  <si>
    <t>&lt;73.497</t>
  </si>
  <si>
    <t>&lt;35.734</t>
  </si>
  <si>
    <t>&lt;37.671</t>
  </si>
  <si>
    <t>&lt;165.996</t>
  </si>
  <si>
    <t>&lt;23.346</t>
  </si>
  <si>
    <t>&lt;216.181</t>
  </si>
  <si>
    <t>&lt;53.012</t>
  </si>
  <si>
    <t>&lt;53.097</t>
  </si>
  <si>
    <t>&lt;193.265</t>
  </si>
  <si>
    <t>Mountain Materials, Inc.</t>
  </si>
  <si>
    <t>Mouth of Wilson Quarry - VA</t>
  </si>
  <si>
    <t>CA180</t>
  </si>
  <si>
    <t>&lt;51.202</t>
  </si>
  <si>
    <t>&lt;41.302</t>
  </si>
  <si>
    <t>&lt;92.92</t>
  </si>
  <si>
    <t>&lt;37.436</t>
  </si>
  <si>
    <t>&lt;38.574</t>
  </si>
  <si>
    <t>&lt;40.716</t>
  </si>
  <si>
    <t>&lt;43.222</t>
  </si>
  <si>
    <t>&lt;54.187</t>
  </si>
  <si>
    <t>&lt;74.70</t>
  </si>
  <si>
    <t>&lt;39.450</t>
  </si>
  <si>
    <t>&lt;37.141</t>
  </si>
  <si>
    <t>&lt;35.580</t>
  </si>
  <si>
    <t>&lt;36.545</t>
  </si>
  <si>
    <t>&lt;40.766</t>
  </si>
  <si>
    <t>&lt;58.355</t>
  </si>
  <si>
    <t>&lt;13.555</t>
  </si>
  <si>
    <t>&lt;26.928</t>
  </si>
  <si>
    <t>&lt;24.283</t>
  </si>
  <si>
    <t>&lt;38.217</t>
  </si>
  <si>
    <t>&lt;42.553</t>
  </si>
  <si>
    <t>&lt;11.059</t>
  </si>
  <si>
    <t>&lt;12.871</t>
  </si>
  <si>
    <t>&lt;37.521</t>
  </si>
  <si>
    <t>&lt;39.521</t>
  </si>
  <si>
    <t>Smith, Michael L</t>
  </si>
  <si>
    <t>&lt;51.242</t>
  </si>
  <si>
    <t>&lt;54.054</t>
  </si>
  <si>
    <t>&lt;248.027</t>
  </si>
  <si>
    <t>&lt;275.115</t>
  </si>
  <si>
    <t>&lt;266.559</t>
  </si>
  <si>
    <t>&lt;263.894</t>
  </si>
  <si>
    <t>&lt;33.605</t>
  </si>
  <si>
    <t>Myers, Jesse J</t>
  </si>
  <si>
    <t>&lt;46.610</t>
  </si>
  <si>
    <t>&lt;61.224</t>
  </si>
  <si>
    <t>&lt;16.807</t>
  </si>
  <si>
    <t>&lt;27.477</t>
  </si>
  <si>
    <t>&lt;51.887</t>
  </si>
  <si>
    <t>&lt;58.150</t>
  </si>
  <si>
    <t>&lt;163.043</t>
  </si>
  <si>
    <t>&lt;167.768</t>
  </si>
  <si>
    <t>&lt;20.183</t>
  </si>
  <si>
    <t>&lt;22.573</t>
  </si>
  <si>
    <t>&lt;11.967</t>
  </si>
  <si>
    <t>&lt;43.25</t>
  </si>
  <si>
    <t>&lt;41.199</t>
  </si>
  <si>
    <t>&lt;70.611</t>
  </si>
  <si>
    <t>&lt;36.748</t>
  </si>
  <si>
    <t>&lt;53.834</t>
  </si>
  <si>
    <t>&lt;67.423</t>
  </si>
  <si>
    <t>&lt;186.704</t>
  </si>
  <si>
    <t>&lt;53.226</t>
  </si>
  <si>
    <t>&lt;59.459</t>
  </si>
  <si>
    <t>&lt;46.544</t>
  </si>
  <si>
    <t>&lt;59.783</t>
  </si>
  <si>
    <t>&lt;73.187</t>
  </si>
  <si>
    <t>&lt;41.746</t>
  </si>
  <si>
    <t>&lt;37.246</t>
  </si>
  <si>
    <t>&lt;95.874</t>
  </si>
  <si>
    <t>&lt;66.835</t>
  </si>
  <si>
    <t>&lt;99.383</t>
  </si>
  <si>
    <t>&lt;34.501</t>
  </si>
  <si>
    <t>&lt;46.842</t>
  </si>
  <si>
    <t>&lt;42.718</t>
  </si>
  <si>
    <t>&lt;36.933</t>
  </si>
  <si>
    <t>&lt;33.199</t>
  </si>
  <si>
    <t>&lt;35.753</t>
  </si>
  <si>
    <t>&lt;35.850</t>
  </si>
  <si>
    <t>&lt;71.982</t>
  </si>
  <si>
    <t>&lt;55.509</t>
  </si>
  <si>
    <t>&lt;29.386</t>
  </si>
  <si>
    <t>&lt;28.534</t>
  </si>
  <si>
    <t>&lt;38.664</t>
  </si>
  <si>
    <t>&lt;8.074</t>
  </si>
  <si>
    <t>&lt;33.333</t>
  </si>
  <si>
    <t>&lt;32.689</t>
  </si>
  <si>
    <t>&lt;26.731</t>
  </si>
  <si>
    <t>&lt;28.217</t>
  </si>
  <si>
    <t>&lt;27.116</t>
  </si>
  <si>
    <t>&lt;123.735</t>
  </si>
  <si>
    <t>&lt;43.593</t>
  </si>
  <si>
    <t>&lt;56.507</t>
  </si>
  <si>
    <t>Cheeves, Patrick</t>
  </si>
  <si>
    <t>&lt;40.392</t>
  </si>
  <si>
    <t>&lt;88.805</t>
  </si>
  <si>
    <t>&lt;108.339</t>
  </si>
  <si>
    <t>&lt;34.321</t>
  </si>
  <si>
    <t>&lt;30.443</t>
  </si>
  <si>
    <t>&lt;39.146</t>
  </si>
  <si>
    <t>&lt;31.191</t>
  </si>
  <si>
    <t>&lt;29.905</t>
  </si>
  <si>
    <t>&lt;34.646</t>
  </si>
  <si>
    <t>&lt;27.105</t>
  </si>
  <si>
    <t>&lt;39.5</t>
  </si>
  <si>
    <t>&lt;31.594</t>
  </si>
  <si>
    <t>&lt;137.0</t>
  </si>
  <si>
    <t>&lt;74.56</t>
  </si>
  <si>
    <t>&lt;26.742</t>
  </si>
  <si>
    <t>&lt;39.356</t>
  </si>
  <si>
    <t>&lt;37.628</t>
  </si>
  <si>
    <t>&lt;25.424</t>
  </si>
  <si>
    <t>&lt;29.037</t>
  </si>
  <si>
    <t>&lt;29.281</t>
  </si>
  <si>
    <t>&lt;33.367</t>
  </si>
  <si>
    <t>&lt;37.288</t>
  </si>
  <si>
    <t>Riddle, Andrew T</t>
  </si>
  <si>
    <t>&lt;36</t>
  </si>
  <si>
    <t>&lt;23.887</t>
  </si>
  <si>
    <t>&lt;39.855</t>
  </si>
  <si>
    <t>SO4</t>
  </si>
  <si>
    <t>Cl</t>
  </si>
  <si>
    <t>Edmund Pit - Lexington, SC</t>
  </si>
  <si>
    <t>Marlboro S&amp;G - Bennettsville</t>
  </si>
  <si>
    <t>GS Materials, Inc.</t>
  </si>
  <si>
    <t>Norman Sand Pit (D&amp;J) - Candor, NC</t>
  </si>
  <si>
    <t>FA111</t>
  </si>
  <si>
    <t>FA212</t>
  </si>
  <si>
    <t>Emery Pit - Jackson Springs</t>
  </si>
  <si>
    <t>American Materials Co.</t>
  </si>
  <si>
    <t>Bailey Mine - Linden</t>
  </si>
  <si>
    <t>Wade Moore Equipment Co.</t>
  </si>
  <si>
    <t>Fleming Pit - Louisburg</t>
  </si>
  <si>
    <t>Goretown Mine -- Longs, SC</t>
  </si>
  <si>
    <t>Thomas Cement, Inc.</t>
  </si>
  <si>
    <t>Simpson Mine - Pageland, SC</t>
  </si>
  <si>
    <t>Loamy Sand and Gravel - Bethune, SC</t>
  </si>
  <si>
    <t>Brewer (Pageland #1) - Jefferson, SC</t>
  </si>
  <si>
    <t>Black Creek Plant - Mt. Croghan, SC</t>
  </si>
  <si>
    <t>Piedmont (Pageland #3) - Pageland, SC</t>
  </si>
  <si>
    <t>Brooks Pit - Goldsboro</t>
  </si>
  <si>
    <t>Massengill Mine</t>
  </si>
  <si>
    <t>Dupree Mine - Greenville</t>
  </si>
  <si>
    <t>Stony Creek Sand &amp; Gravel - Carson, VA</t>
  </si>
  <si>
    <t>Mar-Mac Sand and Gravel, LLC</t>
  </si>
  <si>
    <t>Mar-Mac Sand &amp; Gravel - Goldsboro</t>
  </si>
  <si>
    <t>Wade Pit - Wade</t>
  </si>
  <si>
    <t>Whitewater Falls - Sapphire</t>
  </si>
  <si>
    <t>Newsome Pit #2 - Pendleton</t>
  </si>
  <si>
    <t>Dempsey Wood Pit - LaGrange</t>
  </si>
  <si>
    <t>Morehead City Sales Yard</t>
  </si>
  <si>
    <t>FA502</t>
  </si>
  <si>
    <t>Screenings, Washed</t>
  </si>
  <si>
    <t>FA534</t>
  </si>
  <si>
    <t>&lt;39.80</t>
  </si>
  <si>
    <t>FA550</t>
  </si>
  <si>
    <t>FA541</t>
  </si>
  <si>
    <t>&lt;65.53</t>
  </si>
  <si>
    <t>&lt;79.89</t>
  </si>
  <si>
    <t>FA585</t>
  </si>
  <si>
    <t>&lt;71.87</t>
  </si>
  <si>
    <t>&lt;45.38</t>
  </si>
  <si>
    <t>&lt;92.08</t>
  </si>
  <si>
    <t>FA458</t>
  </si>
  <si>
    <t>&gt;1200</t>
  </si>
  <si>
    <t>Cabarrus Quarry -- Concord</t>
  </si>
  <si>
    <t>FA339</t>
  </si>
  <si>
    <t>&lt;87.8</t>
  </si>
  <si>
    <t>&lt;6.4</t>
  </si>
  <si>
    <t>&lt;65.5</t>
  </si>
  <si>
    <t>FA518</t>
  </si>
  <si>
    <t>&lt;65.6</t>
  </si>
  <si>
    <t>FA561</t>
  </si>
  <si>
    <t>&lt;49.59</t>
  </si>
  <si>
    <t>&lt;30.928</t>
  </si>
  <si>
    <t>FA587</t>
  </si>
  <si>
    <t>&lt;34.627</t>
  </si>
  <si>
    <t>FA515</t>
  </si>
  <si>
    <t>&lt;41.931</t>
  </si>
  <si>
    <t>FA440</t>
  </si>
  <si>
    <t>&lt;49.962</t>
  </si>
  <si>
    <t>&lt;41.457</t>
  </si>
  <si>
    <t>FA578</t>
  </si>
  <si>
    <t>&lt;53.140</t>
  </si>
  <si>
    <t>&lt;43.45</t>
  </si>
  <si>
    <t>&lt;8.343</t>
  </si>
  <si>
    <t>FA397</t>
  </si>
  <si>
    <t>&lt;102.421</t>
  </si>
  <si>
    <t>FA499</t>
  </si>
  <si>
    <t>&lt;34.109</t>
  </si>
  <si>
    <t>FA533</t>
  </si>
  <si>
    <t>&lt;35.889</t>
  </si>
  <si>
    <t>FA528</t>
  </si>
  <si>
    <t>&lt;27.534</t>
  </si>
  <si>
    <t>&lt;106.641</t>
  </si>
  <si>
    <t>&lt;481.4</t>
  </si>
  <si>
    <t>FA362</t>
  </si>
  <si>
    <t>&lt;164.794</t>
  </si>
  <si>
    <t>FA373</t>
  </si>
  <si>
    <t>&lt;107.579</t>
  </si>
  <si>
    <t>FA568</t>
  </si>
  <si>
    <t>&lt;103.464</t>
  </si>
  <si>
    <t>&lt;101.46</t>
  </si>
  <si>
    <t>&lt;46.089</t>
  </si>
  <si>
    <t>FA513</t>
  </si>
  <si>
    <t>&lt;81.693</t>
  </si>
  <si>
    <t>&lt;45.175</t>
  </si>
  <si>
    <t>&lt;86.774</t>
  </si>
  <si>
    <t>&lt;65.025</t>
  </si>
  <si>
    <t>&gt;800&lt;1200</t>
  </si>
  <si>
    <t>&lt;29.824</t>
  </si>
  <si>
    <t>FA197</t>
  </si>
  <si>
    <t>&lt;91.324</t>
  </si>
  <si>
    <t>FA163</t>
  </si>
  <si>
    <t>&lt;62.205</t>
  </si>
  <si>
    <t>FA497</t>
  </si>
  <si>
    <t>&lt;86.387</t>
  </si>
  <si>
    <t>&lt;104.2</t>
  </si>
  <si>
    <t>FA251</t>
  </si>
  <si>
    <t>&lt;47.653</t>
  </si>
  <si>
    <t>&lt;27.813</t>
  </si>
  <si>
    <t>&lt;18.895</t>
  </si>
  <si>
    <t>&lt;16.284</t>
  </si>
  <si>
    <t>Osprey Minerals</t>
  </si>
  <si>
    <t>Osprey Sand Pit - Mt. Croghan</t>
  </si>
  <si>
    <t>FA603</t>
  </si>
  <si>
    <t>&lt;12.863</t>
  </si>
  <si>
    <t>&lt;7.956</t>
  </si>
  <si>
    <t>FA221</t>
  </si>
  <si>
    <t>&lt;5.065</t>
  </si>
  <si>
    <t>&lt;19.242</t>
  </si>
  <si>
    <t>Ernie Everett Site Prep., Inc.</t>
  </si>
  <si>
    <t>Shepard Pit - Kinston</t>
  </si>
  <si>
    <t>FA605</t>
  </si>
  <si>
    <t>&lt;10.11</t>
  </si>
  <si>
    <t>FA572</t>
  </si>
  <si>
    <t>&lt;160.858</t>
  </si>
  <si>
    <t>&lt;4.645</t>
  </si>
  <si>
    <t>Sumter County Pit - Sumter, SC</t>
  </si>
  <si>
    <t>FA607</t>
  </si>
  <si>
    <t>&lt;8.29</t>
  </si>
  <si>
    <t>&lt;9.937</t>
  </si>
  <si>
    <t>&lt;13.836</t>
  </si>
  <si>
    <t>&lt;23.471</t>
  </si>
  <si>
    <t>Titan Mid-Atlantic Aggregates LLC</t>
  </si>
  <si>
    <t>Waverly Sand</t>
  </si>
  <si>
    <t>FA589</t>
  </si>
  <si>
    <t>&lt;15.327</t>
  </si>
  <si>
    <t>&lt;27.907</t>
  </si>
  <si>
    <t>&lt;8.217</t>
  </si>
  <si>
    <t>&lt;339.157</t>
  </si>
  <si>
    <t>&lt;35.484</t>
  </si>
  <si>
    <t>&lt;200.913</t>
  </si>
  <si>
    <t>&lt;160.311</t>
  </si>
  <si>
    <t>&lt;113.950</t>
  </si>
  <si>
    <t>&lt;14.735</t>
  </si>
  <si>
    <t>&gt;400&lt;800</t>
  </si>
  <si>
    <t>&lt;75.653</t>
  </si>
  <si>
    <t>&lt;112.8</t>
  </si>
  <si>
    <t>&lt;70.10</t>
  </si>
  <si>
    <t>&lt;9.7002</t>
  </si>
  <si>
    <t>&lt;13.622</t>
  </si>
  <si>
    <t>Covia Holdings Corporation</t>
  </si>
  <si>
    <t>Marston Facility - Marston</t>
  </si>
  <si>
    <t>FA617</t>
  </si>
  <si>
    <t>&lt;7.1903</t>
  </si>
  <si>
    <t>&lt;109.0</t>
  </si>
  <si>
    <t>&lt;44.147</t>
  </si>
  <si>
    <t>&lt;202.206</t>
  </si>
  <si>
    <t>&lt;12.653</t>
  </si>
  <si>
    <t>&lt;102.088</t>
  </si>
  <si>
    <t>&lt;243.363</t>
  </si>
  <si>
    <t>&lt;196.604</t>
  </si>
  <si>
    <t>&lt;131.343</t>
  </si>
  <si>
    <t>&lt;291.777</t>
  </si>
  <si>
    <t>&lt;40.943</t>
  </si>
  <si>
    <t>&lt;198.437</t>
  </si>
  <si>
    <t>FA546</t>
  </si>
  <si>
    <t>&lt;50.965</t>
  </si>
  <si>
    <t>&lt;395.446</t>
  </si>
  <si>
    <t>&lt;289.982</t>
  </si>
  <si>
    <t>&lt;69.620</t>
  </si>
  <si>
    <t>&lt;82.243</t>
  </si>
  <si>
    <t>Branchville Sand Plant - Sebrell Farms</t>
  </si>
  <si>
    <t>FA613</t>
  </si>
  <si>
    <t>&lt;17.894</t>
  </si>
  <si>
    <t>&lt;101.789</t>
  </si>
  <si>
    <t>&lt;2.537</t>
  </si>
  <si>
    <t>Gilliam, Christopher</t>
  </si>
  <si>
    <t>&lt;9.424</t>
  </si>
  <si>
    <t>&lt;9.701</t>
  </si>
  <si>
    <t>FA466</t>
  </si>
  <si>
    <t>Carpenter, Gregory S</t>
  </si>
  <si>
    <t>&lt;141.056</t>
  </si>
  <si>
    <t>&lt;117.312</t>
  </si>
  <si>
    <t>Geosynthetic Spec</t>
  </si>
  <si>
    <t xml:space="preserve"> Coastal Plain Aggregates</t>
  </si>
  <si>
    <t>CA216</t>
  </si>
  <si>
    <t>CA288</t>
  </si>
  <si>
    <t>CA380</t>
  </si>
  <si>
    <t>CA381</t>
  </si>
  <si>
    <t>CA408</t>
  </si>
  <si>
    <t>CA349</t>
  </si>
  <si>
    <t>CA272</t>
  </si>
  <si>
    <t>CA289</t>
  </si>
  <si>
    <t>CA310</t>
  </si>
  <si>
    <t>CA138</t>
  </si>
  <si>
    <t>CA63</t>
  </si>
  <si>
    <t>Harris, Kevin T</t>
  </si>
  <si>
    <t>Kitty Hawk Sales Yard</t>
  </si>
  <si>
    <t>FA338</t>
  </si>
  <si>
    <t>&lt;30.192</t>
  </si>
  <si>
    <t>&lt;18.739</t>
  </si>
  <si>
    <t>&lt;98.758</t>
  </si>
  <si>
    <t>&lt;19.125</t>
  </si>
  <si>
    <t>&lt;59.621</t>
  </si>
  <si>
    <t>Elizabeth City Yard (#216) - Elizabeth City</t>
  </si>
  <si>
    <t>FA539</t>
  </si>
  <si>
    <t>&lt;75.334</t>
  </si>
  <si>
    <t>Matthews Pit #4 - Princeton</t>
  </si>
  <si>
    <t>FA616</t>
  </si>
  <si>
    <t>Calestru, Steliana</t>
  </si>
  <si>
    <t>&lt;14.502</t>
  </si>
  <si>
    <t>&lt;31.354</t>
  </si>
  <si>
    <t>&lt;48.140</t>
  </si>
  <si>
    <t>&lt;17.205</t>
  </si>
  <si>
    <t>&lt;30.359</t>
  </si>
  <si>
    <t>&lt;63.892</t>
  </si>
  <si>
    <t>&lt;33.725</t>
  </si>
  <si>
    <t>&lt;46.446</t>
  </si>
  <si>
    <t>Braly, James R</t>
  </si>
  <si>
    <t>&lt;35.58</t>
  </si>
  <si>
    <t>&lt;44.236</t>
  </si>
  <si>
    <t>Steel Spec (Coastal Plain Aggregates Only)</t>
  </si>
  <si>
    <t>&lt;33</t>
  </si>
  <si>
    <t>&lt;36.244</t>
  </si>
  <si>
    <t>&lt;30.741</t>
  </si>
  <si>
    <t>&lt;64.706</t>
  </si>
  <si>
    <t>&lt;66.053</t>
  </si>
  <si>
    <t>&lt;238.267</t>
  </si>
  <si>
    <t>&lt;259.638</t>
  </si>
  <si>
    <t>.&lt;34.88</t>
  </si>
  <si>
    <t>PS16</t>
  </si>
  <si>
    <t>Generic Plant (Temporary)</t>
  </si>
  <si>
    <t>OT1112</t>
  </si>
  <si>
    <t>Peoples, PE, Christopher A</t>
  </si>
  <si>
    <t>Argos USA LLC</t>
  </si>
  <si>
    <t>Knightdale Plant #1</t>
  </si>
  <si>
    <t>RM282</t>
  </si>
  <si>
    <t>Negative</t>
  </si>
  <si>
    <t>Dudley, Roy Glenn</t>
  </si>
  <si>
    <t>&lt;27.848</t>
  </si>
  <si>
    <t>&lt;46.742</t>
  </si>
  <si>
    <t>Commercial Ready Mix Products, Inc.</t>
  </si>
  <si>
    <t>&lt;23.75</t>
  </si>
  <si>
    <t>Edge Aggregates Inc</t>
  </si>
  <si>
    <t>&lt;10.886</t>
  </si>
  <si>
    <t>&lt;8.436</t>
  </si>
  <si>
    <t>&lt;842.8</t>
  </si>
  <si>
    <t>&lt;302.613</t>
  </si>
  <si>
    <t>&lt;44.504</t>
  </si>
  <si>
    <t>Edwards, Justin D</t>
  </si>
  <si>
    <t>&lt;113</t>
  </si>
  <si>
    <t>&lt;72.695</t>
  </si>
  <si>
    <t>&lt;58.099</t>
  </si>
  <si>
    <t>na</t>
  </si>
  <si>
    <t>Dearing, Michael D</t>
  </si>
  <si>
    <t>Harrell, William H</t>
  </si>
  <si>
    <t>Flynt, Harry J</t>
  </si>
  <si>
    <t>Blackman, Troy J</t>
  </si>
  <si>
    <t>&lt;87.5</t>
  </si>
  <si>
    <t>&lt;16.57</t>
  </si>
  <si>
    <t>1122750</t>
  </si>
  <si>
    <t>Gilmore, David T</t>
  </si>
  <si>
    <t>&lt;28.49</t>
  </si>
  <si>
    <t>1118569</t>
  </si>
  <si>
    <t>Holst, David W</t>
  </si>
  <si>
    <t>&lt;42.43</t>
  </si>
  <si>
    <t>1114717</t>
  </si>
  <si>
    <t>&lt;31</t>
  </si>
  <si>
    <t>&lt;24.98</t>
  </si>
  <si>
    <t>Whiteville Yard - Whiteville</t>
  </si>
  <si>
    <t>CA431</t>
  </si>
  <si>
    <t>1109319</t>
  </si>
  <si>
    <t>&lt;24.01</t>
  </si>
  <si>
    <t>1102300</t>
  </si>
  <si>
    <t>Moore, Charles A</t>
  </si>
  <si>
    <t>&lt;25.94</t>
  </si>
  <si>
    <t>1101668</t>
  </si>
  <si>
    <t>Stanley, Nicholas D</t>
  </si>
  <si>
    <t>&lt;44.64</t>
  </si>
  <si>
    <t>1101085</t>
  </si>
  <si>
    <t>Halasz, Carl M</t>
  </si>
  <si>
    <t>&lt;32.01</t>
  </si>
  <si>
    <t>1095685</t>
  </si>
  <si>
    <t>&lt;39.6</t>
  </si>
  <si>
    <t>1095797</t>
  </si>
  <si>
    <t>&lt;24.75</t>
  </si>
  <si>
    <t>1095518</t>
  </si>
  <si>
    <t>&lt;25.11</t>
  </si>
  <si>
    <t>1093747</t>
  </si>
  <si>
    <t>&lt;23.64</t>
  </si>
  <si>
    <t>1092614</t>
  </si>
  <si>
    <t>&lt;19.14</t>
  </si>
  <si>
    <t>1072556</t>
  </si>
  <si>
    <t>&lt;27.608</t>
  </si>
  <si>
    <t>1067918</t>
  </si>
  <si>
    <t>&lt;39.45</t>
  </si>
  <si>
    <t>1067884</t>
  </si>
  <si>
    <t>&lt;42.389</t>
  </si>
  <si>
    <t>1060121</t>
  </si>
  <si>
    <t>&lt;16.875</t>
  </si>
  <si>
    <t>1055414</t>
  </si>
  <si>
    <t>&lt;34.81</t>
  </si>
  <si>
    <t>1043178</t>
  </si>
  <si>
    <t>1043179</t>
  </si>
  <si>
    <t>1032639</t>
  </si>
  <si>
    <t>1024687</t>
  </si>
  <si>
    <t>1023300</t>
  </si>
  <si>
    <t>1023173</t>
  </si>
  <si>
    <t>1023172</t>
  </si>
  <si>
    <t>1021106</t>
  </si>
  <si>
    <t>1021092</t>
  </si>
  <si>
    <t>1021094</t>
  </si>
  <si>
    <t>1021102</t>
  </si>
  <si>
    <t>1021105</t>
  </si>
  <si>
    <t>1021103</t>
  </si>
  <si>
    <t>1020095</t>
  </si>
  <si>
    <t>1015163</t>
  </si>
  <si>
    <t>1009036</t>
  </si>
  <si>
    <t>1004812</t>
  </si>
  <si>
    <t>1004822</t>
  </si>
  <si>
    <t>1005506</t>
  </si>
  <si>
    <t>1005503</t>
  </si>
  <si>
    <t>1005499</t>
  </si>
  <si>
    <t>1005551</t>
  </si>
  <si>
    <t>1005547</t>
  </si>
  <si>
    <t>1005546</t>
  </si>
  <si>
    <t>1005350</t>
  </si>
  <si>
    <t>1005348</t>
  </si>
  <si>
    <t>1005347</t>
  </si>
  <si>
    <t>1000984</t>
  </si>
  <si>
    <t>1000982</t>
  </si>
  <si>
    <t>1000981</t>
  </si>
  <si>
    <t>1000797</t>
  </si>
  <si>
    <t>1000799</t>
  </si>
  <si>
    <t>1000306</t>
  </si>
  <si>
    <t>1000310</t>
  </si>
  <si>
    <t>1000307</t>
  </si>
  <si>
    <t>1000216</t>
  </si>
  <si>
    <t>1000215</t>
  </si>
  <si>
    <t>998654</t>
  </si>
  <si>
    <t>998435</t>
  </si>
  <si>
    <t>998428</t>
  </si>
  <si>
    <t>998424</t>
  </si>
  <si>
    <t>998601</t>
  </si>
  <si>
    <t>998597</t>
  </si>
  <si>
    <t>998595</t>
  </si>
  <si>
    <t>993338</t>
  </si>
  <si>
    <t>993357</t>
  </si>
  <si>
    <t>993355</t>
  </si>
  <si>
    <t>993359</t>
  </si>
  <si>
    <t>993358</t>
  </si>
  <si>
    <t>993308</t>
  </si>
  <si>
    <t>993307</t>
  </si>
  <si>
    <t>993304</t>
  </si>
  <si>
    <t>993803</t>
  </si>
  <si>
    <t>990713</t>
  </si>
  <si>
    <t>990711</t>
  </si>
  <si>
    <t>987453</t>
  </si>
  <si>
    <t>987452</t>
  </si>
  <si>
    <t>985267</t>
  </si>
  <si>
    <t>985270</t>
  </si>
  <si>
    <t>984945</t>
  </si>
  <si>
    <t>984943</t>
  </si>
  <si>
    <t>984941</t>
  </si>
  <si>
    <t>984802</t>
  </si>
  <si>
    <t>984751</t>
  </si>
  <si>
    <t>984693</t>
  </si>
  <si>
    <t>985125</t>
  </si>
  <si>
    <t>984074</t>
  </si>
  <si>
    <t>984072</t>
  </si>
  <si>
    <t>983981</t>
  </si>
  <si>
    <t>983979</t>
  </si>
  <si>
    <t>983522</t>
  </si>
  <si>
    <t>983528</t>
  </si>
  <si>
    <t>983524</t>
  </si>
  <si>
    <t>983086</t>
  </si>
  <si>
    <t>983085</t>
  </si>
  <si>
    <t>982918</t>
  </si>
  <si>
    <t>982914</t>
  </si>
  <si>
    <t>982912</t>
  </si>
  <si>
    <t>982312</t>
  </si>
  <si>
    <t>982310</t>
  </si>
  <si>
    <t>982307</t>
  </si>
  <si>
    <t>981853</t>
  </si>
  <si>
    <t>981847</t>
  </si>
  <si>
    <t>981563</t>
  </si>
  <si>
    <t>981560</t>
  </si>
  <si>
    <t>980194</t>
  </si>
  <si>
    <t>980146</t>
  </si>
  <si>
    <t>980139</t>
  </si>
  <si>
    <t>980166</t>
  </si>
  <si>
    <t>980140</t>
  </si>
  <si>
    <t>980145</t>
  </si>
  <si>
    <t>980164</t>
  </si>
  <si>
    <t>979365</t>
  </si>
  <si>
    <t>979366</t>
  </si>
  <si>
    <t>979540</t>
  </si>
  <si>
    <t>979357</t>
  </si>
  <si>
    <t>979542</t>
  </si>
  <si>
    <t>979539</t>
  </si>
  <si>
    <t>979122</t>
  </si>
  <si>
    <t>979255</t>
  </si>
  <si>
    <t>979253</t>
  </si>
  <si>
    <t>979124</t>
  </si>
  <si>
    <t>979251</t>
  </si>
  <si>
    <t>978230</t>
  </si>
  <si>
    <t>978233</t>
  </si>
  <si>
    <t>978234</t>
  </si>
  <si>
    <t>977705</t>
  </si>
  <si>
    <t>977703</t>
  </si>
  <si>
    <t>978213</t>
  </si>
  <si>
    <t>978212</t>
  </si>
  <si>
    <t>976211</t>
  </si>
  <si>
    <t>975598</t>
  </si>
  <si>
    <t>975113</t>
  </si>
  <si>
    <t>975112</t>
  </si>
  <si>
    <t>974813</t>
  </si>
  <si>
    <t>974809</t>
  </si>
  <si>
    <t>972391</t>
  </si>
  <si>
    <t>972577</t>
  </si>
  <si>
    <t>972393</t>
  </si>
  <si>
    <t>972392</t>
  </si>
  <si>
    <t>971840</t>
  </si>
  <si>
    <t>972755</t>
  </si>
  <si>
    <t>972758</t>
  </si>
  <si>
    <t>972759</t>
  </si>
  <si>
    <t>971836</t>
  </si>
  <si>
    <t>971770</t>
  </si>
  <si>
    <t>971764</t>
  </si>
  <si>
    <t>971762</t>
  </si>
  <si>
    <t>971761</t>
  </si>
  <si>
    <t>970680</t>
  </si>
  <si>
    <t>970678</t>
  </si>
  <si>
    <t>970106</t>
  </si>
  <si>
    <t>970103</t>
  </si>
  <si>
    <t>966791</t>
  </si>
  <si>
    <t>966787</t>
  </si>
  <si>
    <t>966788</t>
  </si>
  <si>
    <t>966790</t>
  </si>
  <si>
    <t>966239</t>
  </si>
  <si>
    <t>966238</t>
  </si>
  <si>
    <t>965378</t>
  </si>
  <si>
    <t>965377</t>
  </si>
  <si>
    <t>965376</t>
  </si>
  <si>
    <t>965559</t>
  </si>
  <si>
    <t>964760</t>
  </si>
  <si>
    <t>961359</t>
  </si>
  <si>
    <t>961358</t>
  </si>
  <si>
    <t>961081</t>
  </si>
  <si>
    <t>961088</t>
  </si>
  <si>
    <t>960975</t>
  </si>
  <si>
    <t>960224</t>
  </si>
  <si>
    <t>960223</t>
  </si>
  <si>
    <t>957255</t>
  </si>
  <si>
    <t>957253</t>
  </si>
  <si>
    <t>956969</t>
  </si>
  <si>
    <t>956968</t>
  </si>
  <si>
    <t>956770</t>
  </si>
  <si>
    <t>956772</t>
  </si>
  <si>
    <t>955935</t>
  </si>
  <si>
    <t>955934</t>
  </si>
  <si>
    <t>954940</t>
  </si>
  <si>
    <t>954939</t>
  </si>
  <si>
    <t>954290</t>
  </si>
  <si>
    <t>954289</t>
  </si>
  <si>
    <t>954434</t>
  </si>
  <si>
    <t>954433</t>
  </si>
  <si>
    <t>953618</t>
  </si>
  <si>
    <t>953149</t>
  </si>
  <si>
    <t>952978</t>
  </si>
  <si>
    <t>952983</t>
  </si>
  <si>
    <t>953110</t>
  </si>
  <si>
    <t>953148</t>
  </si>
  <si>
    <t>953147</t>
  </si>
  <si>
    <t>952376</t>
  </si>
  <si>
    <t>952399</t>
  </si>
  <si>
    <t>952379</t>
  </si>
  <si>
    <t>952402</t>
  </si>
  <si>
    <t>952400</t>
  </si>
  <si>
    <t>952377</t>
  </si>
  <si>
    <t>951911</t>
  </si>
  <si>
    <t>951912</t>
  </si>
  <si>
    <t>949790</t>
  </si>
  <si>
    <t>949677</t>
  </si>
  <si>
    <t>949848</t>
  </si>
  <si>
    <t>949847</t>
  </si>
  <si>
    <t>949846</t>
  </si>
  <si>
    <t>949792</t>
  </si>
  <si>
    <t>948576</t>
  </si>
  <si>
    <t>948529</t>
  </si>
  <si>
    <t>948021</t>
  </si>
  <si>
    <t>948022</t>
  </si>
  <si>
    <t>947851</t>
  </si>
  <si>
    <t>947853</t>
  </si>
  <si>
    <t>947426</t>
  </si>
  <si>
    <t>947428</t>
  </si>
  <si>
    <t>946847</t>
  </si>
  <si>
    <t>946849</t>
  </si>
  <si>
    <t>946459</t>
  </si>
  <si>
    <t>946460</t>
  </si>
  <si>
    <t>946029</t>
  </si>
  <si>
    <t>946030</t>
  </si>
  <si>
    <t>945614</t>
  </si>
  <si>
    <t>945247</t>
  </si>
  <si>
    <t>945251</t>
  </si>
  <si>
    <t>945250</t>
  </si>
  <si>
    <t>945245</t>
  </si>
  <si>
    <t>944668</t>
  </si>
  <si>
    <t>944670</t>
  </si>
  <si>
    <t>944230</t>
  </si>
  <si>
    <t>942231</t>
  </si>
  <si>
    <t>942234</t>
  </si>
  <si>
    <t>942227</t>
  </si>
  <si>
    <t>942222</t>
  </si>
  <si>
    <t>942219</t>
  </si>
  <si>
    <t>942218</t>
  </si>
  <si>
    <t>941283</t>
  </si>
  <si>
    <t>941282</t>
  </si>
  <si>
    <t>939062</t>
  </si>
  <si>
    <t>936887</t>
  </si>
  <si>
    <t>936888</t>
  </si>
  <si>
    <t>930587</t>
  </si>
  <si>
    <t>930500</t>
  </si>
  <si>
    <t>920602</t>
  </si>
  <si>
    <t>911061</t>
  </si>
  <si>
    <t>911785</t>
  </si>
  <si>
    <t>910653</t>
  </si>
  <si>
    <t>910655</t>
  </si>
  <si>
    <t>900963</t>
  </si>
  <si>
    <t>885405</t>
  </si>
  <si>
    <t>850415</t>
  </si>
  <si>
    <t>850413</t>
  </si>
  <si>
    <t>848232</t>
  </si>
  <si>
    <t>848230</t>
  </si>
  <si>
    <t>845872</t>
  </si>
  <si>
    <t>843862</t>
  </si>
  <si>
    <t>843860</t>
  </si>
  <si>
    <t>843861</t>
  </si>
  <si>
    <t>839140</t>
  </si>
  <si>
    <t>839144</t>
  </si>
  <si>
    <t>839142</t>
  </si>
  <si>
    <t>838779</t>
  </si>
  <si>
    <t>833828</t>
  </si>
  <si>
    <t>832499</t>
  </si>
  <si>
    <t>832455</t>
  </si>
  <si>
    <t>832457</t>
  </si>
  <si>
    <t>828607</t>
  </si>
  <si>
    <t>828603</t>
  </si>
  <si>
    <t>828584</t>
  </si>
  <si>
    <t>825461</t>
  </si>
  <si>
    <t>819245</t>
  </si>
  <si>
    <t>819964</t>
  </si>
  <si>
    <t>819962</t>
  </si>
  <si>
    <t>819961</t>
  </si>
  <si>
    <t>816317</t>
  </si>
  <si>
    <t>816298</t>
  </si>
  <si>
    <t>815305</t>
  </si>
  <si>
    <t>815310</t>
  </si>
  <si>
    <t>815307</t>
  </si>
  <si>
    <t>808610</t>
  </si>
  <si>
    <t>807584</t>
  </si>
  <si>
    <t>803457</t>
  </si>
  <si>
    <t>803453</t>
  </si>
  <si>
    <t>802309</t>
  </si>
  <si>
    <t>802197</t>
  </si>
  <si>
    <t>802198</t>
  </si>
  <si>
    <t>801531</t>
  </si>
  <si>
    <t>799656</t>
  </si>
  <si>
    <t>799661</t>
  </si>
  <si>
    <t>799116</t>
  </si>
  <si>
    <t>799117</t>
  </si>
  <si>
    <t>798244</t>
  </si>
  <si>
    <t>798233</t>
  </si>
  <si>
    <t>798232</t>
  </si>
  <si>
    <t>798420</t>
  </si>
  <si>
    <t>797387</t>
  </si>
  <si>
    <t>797325</t>
  </si>
  <si>
    <t>797321</t>
  </si>
  <si>
    <t>797284</t>
  </si>
  <si>
    <t>797296</t>
  </si>
  <si>
    <t>797287</t>
  </si>
  <si>
    <t>795851</t>
  </si>
  <si>
    <t>795917</t>
  </si>
  <si>
    <t>795303</t>
  </si>
  <si>
    <t>796031</t>
  </si>
  <si>
    <t>794467</t>
  </si>
  <si>
    <t>793930</t>
  </si>
  <si>
    <t>793925</t>
  </si>
  <si>
    <t>793719</t>
  </si>
  <si>
    <t>793641</t>
  </si>
  <si>
    <t>793394</t>
  </si>
  <si>
    <t>793015</t>
  </si>
  <si>
    <t>793017</t>
  </si>
  <si>
    <t>793016</t>
  </si>
  <si>
    <t>793261</t>
  </si>
  <si>
    <t>793260</t>
  </si>
  <si>
    <t>792800</t>
  </si>
  <si>
    <t>792553</t>
  </si>
  <si>
    <t>778061</t>
  </si>
  <si>
    <t>778060</t>
  </si>
  <si>
    <t>767763</t>
  </si>
  <si>
    <t>767762</t>
  </si>
  <si>
    <t>766130</t>
  </si>
  <si>
    <t>764178</t>
  </si>
  <si>
    <t>700493</t>
  </si>
  <si>
    <t>697259</t>
  </si>
  <si>
    <t>694428</t>
  </si>
  <si>
    <t>681225</t>
  </si>
  <si>
    <t/>
  </si>
  <si>
    <t>669957</t>
  </si>
  <si>
    <t>606382</t>
  </si>
  <si>
    <t>595694</t>
  </si>
  <si>
    <t>595688</t>
  </si>
  <si>
    <t>541380</t>
  </si>
  <si>
    <t>541382</t>
  </si>
  <si>
    <t>534938</t>
  </si>
  <si>
    <t>534940</t>
  </si>
  <si>
    <t>534939</t>
  </si>
  <si>
    <t>503819</t>
  </si>
  <si>
    <t>503817</t>
  </si>
  <si>
    <t>503816</t>
  </si>
  <si>
    <t>475184</t>
  </si>
  <si>
    <t>470680</t>
  </si>
  <si>
    <t>463619</t>
  </si>
  <si>
    <t>419987</t>
  </si>
  <si>
    <t>419986</t>
  </si>
  <si>
    <t>400141</t>
  </si>
  <si>
    <t>373888</t>
  </si>
  <si>
    <t>373893</t>
  </si>
  <si>
    <t>373508</t>
  </si>
  <si>
    <t>356100</t>
  </si>
  <si>
    <t>342623</t>
  </si>
  <si>
    <t>342622</t>
  </si>
  <si>
    <t>320591</t>
  </si>
  <si>
    <t>320107</t>
  </si>
  <si>
    <t>278281</t>
  </si>
  <si>
    <t>235848</t>
  </si>
  <si>
    <t>225525</t>
  </si>
  <si>
    <t>Resistivity (Ohm*cm)</t>
  </si>
  <si>
    <t>Chlorides (ppm)</t>
  </si>
  <si>
    <t>Sulfate (ppm)</t>
  </si>
  <si>
    <t>3rd Generation Ventures, LLC</t>
  </si>
  <si>
    <t>Parkton Barrow Pit</t>
  </si>
  <si>
    <t>FA647</t>
  </si>
  <si>
    <t>1112655</t>
  </si>
  <si>
    <t>&lt;5.87</t>
  </si>
  <si>
    <t>1112653</t>
  </si>
  <si>
    <t>&lt;7.70</t>
  </si>
  <si>
    <t>1112656</t>
  </si>
  <si>
    <t>&lt;6.16</t>
  </si>
  <si>
    <t>Ivanhoe Pit - Ivanhoe</t>
  </si>
  <si>
    <t>FA253</t>
  </si>
  <si>
    <t>1093308</t>
  </si>
  <si>
    <t>&lt;32.42</t>
  </si>
  <si>
    <t>968053</t>
  </si>
  <si>
    <t>773447</t>
  </si>
  <si>
    <t>1043510</t>
  </si>
  <si>
    <t>805958</t>
  </si>
  <si>
    <t>1099421</t>
  </si>
  <si>
    <t>&lt;9.392</t>
  </si>
  <si>
    <t>797150</t>
  </si>
  <si>
    <t>798885</t>
  </si>
  <si>
    <t>969961</t>
  </si>
  <si>
    <t>977381</t>
  </si>
  <si>
    <t>903394</t>
  </si>
  <si>
    <t>801024</t>
  </si>
  <si>
    <t>845874</t>
  </si>
  <si>
    <t>984076</t>
  </si>
  <si>
    <t>953113</t>
  </si>
  <si>
    <t>953150</t>
  </si>
  <si>
    <t>839021</t>
  </si>
  <si>
    <t>955937</t>
  </si>
  <si>
    <t>792563</t>
  </si>
  <si>
    <t>948023</t>
  </si>
  <si>
    <t>945252</t>
  </si>
  <si>
    <t>1076913</t>
  </si>
  <si>
    <t>&lt;11.32</t>
  </si>
  <si>
    <t>1076920</t>
  </si>
  <si>
    <t>&lt;10.39</t>
  </si>
  <si>
    <t>978801</t>
  </si>
  <si>
    <t>792505</t>
  </si>
  <si>
    <t>803141</t>
  </si>
  <si>
    <t>1044555</t>
  </si>
  <si>
    <t>942224</t>
  </si>
  <si>
    <t>793639</t>
  </si>
  <si>
    <t>977380</t>
  </si>
  <si>
    <t>796684</t>
  </si>
  <si>
    <t>803132</t>
  </si>
  <si>
    <t>839146</t>
  </si>
  <si>
    <t>945248</t>
  </si>
  <si>
    <t>968057</t>
  </si>
  <si>
    <t>798235</t>
  </si>
  <si>
    <t>968878</t>
  </si>
  <si>
    <t>876864</t>
  </si>
  <si>
    <t>954291</t>
  </si>
  <si>
    <t>982920</t>
  </si>
  <si>
    <t>802199</t>
  </si>
  <si>
    <t>944673</t>
  </si>
  <si>
    <t>1025750</t>
  </si>
  <si>
    <t>799118</t>
  </si>
  <si>
    <t>793722</t>
  </si>
  <si>
    <t>942236</t>
  </si>
  <si>
    <t>956970</t>
  </si>
  <si>
    <t>974815</t>
  </si>
  <si>
    <t>828925</t>
  </si>
  <si>
    <t>816297</t>
  </si>
  <si>
    <t>969726</t>
  </si>
  <si>
    <t>961055</t>
  </si>
  <si>
    <t>1033182</t>
  </si>
  <si>
    <t>841899</t>
  </si>
  <si>
    <t>960226</t>
  </si>
  <si>
    <t>946851</t>
  </si>
  <si>
    <t>850263</t>
  </si>
  <si>
    <t>798283</t>
  </si>
  <si>
    <t>972349</t>
  </si>
  <si>
    <t>801536</t>
  </si>
  <si>
    <t>972394</t>
  </si>
  <si>
    <t>838364</t>
  </si>
  <si>
    <t>968059</t>
  </si>
  <si>
    <t>808254</t>
  </si>
  <si>
    <t>529435</t>
  </si>
  <si>
    <t>808253</t>
  </si>
  <si>
    <t>941285</t>
  </si>
  <si>
    <t>803130</t>
  </si>
  <si>
    <t>798245</t>
  </si>
  <si>
    <t>793251</t>
  </si>
  <si>
    <t>793219</t>
  </si>
  <si>
    <t>930605</t>
  </si>
  <si>
    <t>837865</t>
  </si>
  <si>
    <t>677612</t>
  </si>
  <si>
    <t>683832</t>
  </si>
  <si>
    <t>885615</t>
  </si>
  <si>
    <t>866376</t>
  </si>
  <si>
    <t>825585</t>
  </si>
  <si>
    <t>864046</t>
  </si>
  <si>
    <t>783957</t>
  </si>
  <si>
    <t>990709</t>
  </si>
  <si>
    <t>970681</t>
  </si>
  <si>
    <t>972773</t>
  </si>
  <si>
    <t>978240</t>
  </si>
  <si>
    <t>946462</t>
  </si>
  <si>
    <t>969545</t>
  </si>
  <si>
    <t>983982</t>
  </si>
  <si>
    <t>987454</t>
  </si>
  <si>
    <t>966795</t>
  </si>
  <si>
    <t>966794</t>
  </si>
  <si>
    <t>966240</t>
  </si>
  <si>
    <t>971767</t>
  </si>
  <si>
    <t>965380</t>
  </si>
  <si>
    <t>1112649</t>
  </si>
  <si>
    <t>&lt;241.6</t>
  </si>
  <si>
    <t>958526</t>
  </si>
  <si>
    <t>1043180</t>
  </si>
  <si>
    <t>956774</t>
  </si>
  <si>
    <t>947430</t>
  </si>
  <si>
    <t>1063337</t>
  </si>
  <si>
    <t>&lt;337.251</t>
  </si>
  <si>
    <t>1112652</t>
  </si>
  <si>
    <t>&lt;240.9</t>
  </si>
  <si>
    <t>1112650</t>
  </si>
  <si>
    <t>&lt;98.30</t>
  </si>
  <si>
    <t>801023</t>
  </si>
  <si>
    <t>1023373</t>
  </si>
  <si>
    <t>978217</t>
  </si>
  <si>
    <t>952987</t>
  </si>
  <si>
    <t>801022</t>
  </si>
  <si>
    <t>897315</t>
  </si>
  <si>
    <t>799217</t>
  </si>
  <si>
    <t>968060</t>
  </si>
  <si>
    <t>970248</t>
  </si>
  <si>
    <t>794436</t>
  </si>
  <si>
    <t>961360</t>
  </si>
  <si>
    <t>964761</t>
  </si>
  <si>
    <t>952403</t>
  </si>
  <si>
    <t>792514</t>
  </si>
  <si>
    <t>979544</t>
  </si>
  <si>
    <t>836479</t>
  </si>
  <si>
    <t>803774</t>
  </si>
  <si>
    <t>969963</t>
  </si>
  <si>
    <t>985275</t>
  </si>
  <si>
    <t>1067389</t>
  </si>
  <si>
    <t>&lt;29.204</t>
  </si>
  <si>
    <t>970946</t>
  </si>
  <si>
    <t>770808</t>
  </si>
  <si>
    <t>1028506</t>
  </si>
  <si>
    <t>668686</t>
  </si>
  <si>
    <t>668582</t>
  </si>
  <si>
    <t>957256</t>
  </si>
  <si>
    <t>1067930</t>
  </si>
  <si>
    <t>&lt;128.705</t>
  </si>
  <si>
    <t>1101082</t>
  </si>
  <si>
    <t>&lt;435.1</t>
  </si>
  <si>
    <t>933928</t>
  </si>
  <si>
    <t>935931</t>
  </si>
  <si>
    <t>952380</t>
  </si>
  <si>
    <t>798945</t>
  </si>
  <si>
    <t>980162</t>
  </si>
  <si>
    <t>981857</t>
  </si>
  <si>
    <t>983094</t>
  </si>
  <si>
    <t>1021107</t>
  </si>
  <si>
    <t>1021097</t>
  </si>
  <si>
    <t>832586</t>
  </si>
  <si>
    <t>980143</t>
  </si>
  <si>
    <t>838536</t>
  </si>
  <si>
    <t>848244</t>
  </si>
  <si>
    <t>1021098</t>
  </si>
  <si>
    <t>803859</t>
  </si>
  <si>
    <t>975600</t>
  </si>
  <si>
    <t>810588</t>
  </si>
  <si>
    <t>975114</t>
  </si>
  <si>
    <t>980141</t>
  </si>
  <si>
    <t>Aggregate Base Course</t>
  </si>
  <si>
    <t>CA453</t>
  </si>
  <si>
    <t>1109175</t>
  </si>
  <si>
    <t>&lt;25.17</t>
  </si>
  <si>
    <t>948020</t>
  </si>
  <si>
    <t>597278</t>
  </si>
  <si>
    <t>797388</t>
  </si>
  <si>
    <t>617977</t>
  </si>
  <si>
    <t>630833</t>
  </si>
  <si>
    <t>1039861</t>
  </si>
  <si>
    <t>904094</t>
  </si>
  <si>
    <t>796682</t>
  </si>
  <si>
    <t>1021168</t>
  </si>
  <si>
    <t>pH Units</t>
  </si>
  <si>
    <t>138744</t>
  </si>
  <si>
    <t>138747</t>
  </si>
  <si>
    <t>138751</t>
  </si>
  <si>
    <t>141018</t>
  </si>
  <si>
    <t>141019</t>
  </si>
  <si>
    <t>141347</t>
  </si>
  <si>
    <t>141348</t>
  </si>
  <si>
    <t>142800</t>
  </si>
  <si>
    <t>143407</t>
  </si>
  <si>
    <t>145220</t>
  </si>
  <si>
    <t>145154</t>
  </si>
  <si>
    <t>145156</t>
  </si>
  <si>
    <t>145157</t>
  </si>
  <si>
    <t>146750</t>
  </si>
  <si>
    <t>150122</t>
  </si>
  <si>
    <t>156110</t>
  </si>
  <si>
    <t>157799</t>
  </si>
  <si>
    <t>158706</t>
  </si>
  <si>
    <t>171083</t>
  </si>
  <si>
    <t>171084</t>
  </si>
  <si>
    <t>173147</t>
  </si>
  <si>
    <t>173391</t>
  </si>
  <si>
    <t>178171</t>
  </si>
  <si>
    <t>178836</t>
  </si>
  <si>
    <t>178164</t>
  </si>
  <si>
    <t>180321</t>
  </si>
  <si>
    <t>186626</t>
  </si>
  <si>
    <t>189001</t>
  </si>
  <si>
    <t>188454</t>
  </si>
  <si>
    <t>190423</t>
  </si>
  <si>
    <t>192989</t>
  </si>
  <si>
    <t>194279</t>
  </si>
  <si>
    <t>194725</t>
  </si>
  <si>
    <t>197127</t>
  </si>
  <si>
    <t>196561</t>
  </si>
  <si>
    <t>197877</t>
  </si>
  <si>
    <t>219898</t>
  </si>
  <si>
    <t>219897</t>
  </si>
  <si>
    <t>219773</t>
  </si>
  <si>
    <t>219849</t>
  </si>
  <si>
    <t>219850</t>
  </si>
  <si>
    <t>198025</t>
  </si>
  <si>
    <t>198363</t>
  </si>
  <si>
    <t>220852</t>
  </si>
  <si>
    <t>221880</t>
  </si>
  <si>
    <t>221988</t>
  </si>
  <si>
    <t>228157</t>
  </si>
  <si>
    <t>226898</t>
  </si>
  <si>
    <t>227232</t>
  </si>
  <si>
    <t>230255</t>
  </si>
  <si>
    <t>232867</t>
  </si>
  <si>
    <t>233942</t>
  </si>
  <si>
    <t>234863</t>
  </si>
  <si>
    <t>235973</t>
  </si>
  <si>
    <t>239065</t>
  </si>
  <si>
    <t>242516</t>
  </si>
  <si>
    <t>242899</t>
  </si>
  <si>
    <t>243010</t>
  </si>
  <si>
    <t>244840</t>
  </si>
  <si>
    <t>246000</t>
  </si>
  <si>
    <t>248413</t>
  </si>
  <si>
    <t>248847</t>
  </si>
  <si>
    <t>248839</t>
  </si>
  <si>
    <t>257037</t>
  </si>
  <si>
    <t>257089</t>
  </si>
  <si>
    <t>265004</t>
  </si>
  <si>
    <t>271897</t>
  </si>
  <si>
    <t>274805</t>
  </si>
  <si>
    <t>290231</t>
  </si>
  <si>
    <t>316279</t>
  </si>
  <si>
    <t>316519</t>
  </si>
  <si>
    <t>316521</t>
  </si>
  <si>
    <t>316593</t>
  </si>
  <si>
    <t>318042</t>
  </si>
  <si>
    <t>318708</t>
  </si>
  <si>
    <t>324504</t>
  </si>
  <si>
    <t>331869</t>
  </si>
  <si>
    <t>335650</t>
  </si>
  <si>
    <t>345128</t>
  </si>
  <si>
    <t>347343</t>
  </si>
  <si>
    <t>&lt;200 mg/L</t>
  </si>
  <si>
    <t>347953</t>
  </si>
  <si>
    <t>348529</t>
  </si>
  <si>
    <t>349194</t>
  </si>
  <si>
    <t>350905</t>
  </si>
  <si>
    <t>354557</t>
  </si>
  <si>
    <t>355849</t>
  </si>
  <si>
    <t>356652</t>
  </si>
  <si>
    <t>357022</t>
  </si>
  <si>
    <t>363425</t>
  </si>
  <si>
    <t>363269</t>
  </si>
  <si>
    <t>364751</t>
  </si>
  <si>
    <t>364980</t>
  </si>
  <si>
    <t>365875</t>
  </si>
  <si>
    <t>366749</t>
  </si>
  <si>
    <t>367623</t>
  </si>
  <si>
    <t>368058</t>
  </si>
  <si>
    <t>370779</t>
  </si>
  <si>
    <t>370781</t>
  </si>
  <si>
    <t>372371</t>
  </si>
  <si>
    <t>372457</t>
  </si>
  <si>
    <t>373507</t>
  </si>
  <si>
    <t>378581</t>
  </si>
  <si>
    <t>381014</t>
  </si>
  <si>
    <t>382281</t>
  </si>
  <si>
    <t>387375</t>
  </si>
  <si>
    <t>390287</t>
  </si>
  <si>
    <t>392253</t>
  </si>
  <si>
    <t>394308</t>
  </si>
  <si>
    <t>394189</t>
  </si>
  <si>
    <t>394305</t>
  </si>
  <si>
    <t>394190</t>
  </si>
  <si>
    <t>394307</t>
  </si>
  <si>
    <t>394309</t>
  </si>
  <si>
    <t>394303</t>
  </si>
  <si>
    <t>394191</t>
  </si>
  <si>
    <t>394310</t>
  </si>
  <si>
    <t>394311</t>
  </si>
  <si>
    <t>396660</t>
  </si>
  <si>
    <t>396848</t>
  </si>
  <si>
    <t>398494</t>
  </si>
  <si>
    <t>399316</t>
  </si>
  <si>
    <t>399317</t>
  </si>
  <si>
    <t>399319</t>
  </si>
  <si>
    <t>399320</t>
  </si>
  <si>
    <t>399318</t>
  </si>
  <si>
    <t>402061</t>
  </si>
  <si>
    <t>402062</t>
  </si>
  <si>
    <t>402063</t>
  </si>
  <si>
    <t>402064</t>
  </si>
  <si>
    <t>402065</t>
  </si>
  <si>
    <t>402066</t>
  </si>
  <si>
    <t>402070</t>
  </si>
  <si>
    <t>403654</t>
  </si>
  <si>
    <t>404997</t>
  </si>
  <si>
    <t>404999</t>
  </si>
  <si>
    <t>405000</t>
  </si>
  <si>
    <t>408360</t>
  </si>
  <si>
    <t>408359</t>
  </si>
  <si>
    <t>408358</t>
  </si>
  <si>
    <t>408367</t>
  </si>
  <si>
    <t>408366</t>
  </si>
  <si>
    <t>408374</t>
  </si>
  <si>
    <t>408369</t>
  </si>
  <si>
    <t>414102</t>
  </si>
  <si>
    <t>414550</t>
  </si>
  <si>
    <t>417668</t>
  </si>
  <si>
    <t>419355</t>
  </si>
  <si>
    <t>419356</t>
  </si>
  <si>
    <t>419357</t>
  </si>
  <si>
    <t>419358</t>
  </si>
  <si>
    <t>419359</t>
  </si>
  <si>
    <t>420094</t>
  </si>
  <si>
    <t>420087</t>
  </si>
  <si>
    <t>420092</t>
  </si>
  <si>
    <t>420089</t>
  </si>
  <si>
    <t>420090</t>
  </si>
  <si>
    <t>420088</t>
  </si>
  <si>
    <t>420091</t>
  </si>
  <si>
    <t>420093</t>
  </si>
  <si>
    <t>423630</t>
  </si>
  <si>
    <t>423631</t>
  </si>
  <si>
    <t>423632</t>
  </si>
  <si>
    <t>423633</t>
  </si>
  <si>
    <t>428955</t>
  </si>
  <si>
    <t>429458</t>
  </si>
  <si>
    <t>429464</t>
  </si>
  <si>
    <t>429825</t>
  </si>
  <si>
    <t>429606</t>
  </si>
  <si>
    <t>429979</t>
  </si>
  <si>
    <t>430400</t>
  </si>
  <si>
    <t>430556</t>
  </si>
  <si>
    <t>431000</t>
  </si>
  <si>
    <t>431346</t>
  </si>
  <si>
    <t>435223</t>
  </si>
  <si>
    <t>435517</t>
  </si>
  <si>
    <t>435765</t>
  </si>
  <si>
    <t>436493</t>
  </si>
  <si>
    <t>437956</t>
  </si>
  <si>
    <t>&lt;32 (ppm)</t>
  </si>
  <si>
    <t>&lt;200 (ppm)</t>
  </si>
  <si>
    <t>439420</t>
  </si>
  <si>
    <t>441333</t>
  </si>
  <si>
    <t>443094</t>
  </si>
  <si>
    <t>443687</t>
  </si>
  <si>
    <t>445706</t>
  </si>
  <si>
    <t>447669</t>
  </si>
  <si>
    <t>450960</t>
  </si>
  <si>
    <t>453085</t>
  </si>
  <si>
    <t>456086</t>
  </si>
  <si>
    <t>456244</t>
  </si>
  <si>
    <t>460345</t>
  </si>
  <si>
    <t>464697</t>
  </si>
  <si>
    <t>466540</t>
  </si>
  <si>
    <t>468267</t>
  </si>
  <si>
    <t>469418</t>
  </si>
  <si>
    <t>470005</t>
  </si>
  <si>
    <t>476121</t>
  </si>
  <si>
    <t>477054</t>
  </si>
  <si>
    <t>484532</t>
  </si>
  <si>
    <t>485268</t>
  </si>
  <si>
    <t>485948</t>
  </si>
  <si>
    <t>485949</t>
  </si>
  <si>
    <t>488187</t>
  </si>
  <si>
    <t>487918</t>
  </si>
  <si>
    <t>488542</t>
  </si>
  <si>
    <t>490758</t>
  </si>
  <si>
    <t>490759</t>
  </si>
  <si>
    <t>491118</t>
  </si>
  <si>
    <t>496223</t>
  </si>
  <si>
    <t>504586</t>
  </si>
  <si>
    <t>505150</t>
  </si>
  <si>
    <t>506007</t>
  </si>
  <si>
    <t>507094</t>
  </si>
  <si>
    <t>507243</t>
  </si>
  <si>
    <t>507501</t>
  </si>
  <si>
    <t>510028</t>
  </si>
  <si>
    <t>510893</t>
  </si>
  <si>
    <t>511657</t>
  </si>
  <si>
    <t>517355</t>
  </si>
  <si>
    <t>519429</t>
  </si>
  <si>
    <t>523346</t>
  </si>
  <si>
    <t>526544</t>
  </si>
  <si>
    <t>527184</t>
  </si>
  <si>
    <t>531273</t>
  </si>
  <si>
    <t>531909</t>
  </si>
  <si>
    <t>531910</t>
  </si>
  <si>
    <t>533381</t>
  </si>
  <si>
    <t>533382</t>
  </si>
  <si>
    <t>533383</t>
  </si>
  <si>
    <t>533548</t>
  </si>
  <si>
    <t>533549</t>
  </si>
  <si>
    <t>533566</t>
  </si>
  <si>
    <t>534075</t>
  </si>
  <si>
    <t>534979</t>
  </si>
  <si>
    <t>535055</t>
  </si>
  <si>
    <t>535416</t>
  </si>
  <si>
    <t>536762</t>
  </si>
  <si>
    <t>539592</t>
  </si>
  <si>
    <t>539899</t>
  </si>
  <si>
    <t>543022</t>
  </si>
  <si>
    <t>543023</t>
  </si>
  <si>
    <t>601600</t>
  </si>
  <si>
    <t>601653</t>
  </si>
  <si>
    <t>602434</t>
  </si>
  <si>
    <t>604133</t>
  </si>
  <si>
    <t>604733</t>
  </si>
  <si>
    <t>605176</t>
  </si>
  <si>
    <t>605644</t>
  </si>
  <si>
    <t>606228</t>
  </si>
  <si>
    <t>609996</t>
  </si>
  <si>
    <t>609997</t>
  </si>
  <si>
    <t>609998</t>
  </si>
  <si>
    <t>611427</t>
  </si>
  <si>
    <t>612903</t>
  </si>
  <si>
    <t>615198</t>
  </si>
  <si>
    <t>616547</t>
  </si>
  <si>
    <t>617647</t>
  </si>
  <si>
    <t>619730</t>
  </si>
  <si>
    <t>632520</t>
  </si>
  <si>
    <t>637231</t>
  </si>
  <si>
    <t>637848</t>
  </si>
  <si>
    <t>639682</t>
  </si>
  <si>
    <t>647293</t>
  </si>
  <si>
    <t>651129</t>
  </si>
  <si>
    <t>652733</t>
  </si>
  <si>
    <t>669956</t>
  </si>
  <si>
    <t>681166</t>
  </si>
  <si>
    <t>685810</t>
  </si>
  <si>
    <t>688428</t>
  </si>
  <si>
    <t>689282</t>
  </si>
  <si>
    <t>692533</t>
  </si>
  <si>
    <t>694430</t>
  </si>
  <si>
    <t>695351</t>
  </si>
  <si>
    <t>704680</t>
  </si>
  <si>
    <t>706599</t>
  </si>
  <si>
    <t>710365</t>
  </si>
  <si>
    <t>710874</t>
  </si>
  <si>
    <t>710302</t>
  </si>
  <si>
    <t>722211</t>
  </si>
  <si>
    <t>722481</t>
  </si>
  <si>
    <t>725254</t>
  </si>
  <si>
    <t>725653</t>
  </si>
  <si>
    <t>738409</t>
  </si>
  <si>
    <t>750748</t>
  </si>
  <si>
    <t>756002</t>
  </si>
  <si>
    <t>758512</t>
  </si>
  <si>
    <t>758295</t>
  </si>
  <si>
    <t>762704</t>
  </si>
  <si>
    <t>763931</t>
  </si>
  <si>
    <t>763935</t>
  </si>
  <si>
    <t>764166</t>
  </si>
  <si>
    <t>765168</t>
  </si>
  <si>
    <t>765444</t>
  </si>
  <si>
    <t>765445</t>
  </si>
  <si>
    <t>767814</t>
  </si>
  <si>
    <t>771927</t>
  </si>
  <si>
    <t>775400</t>
  </si>
  <si>
    <t>777688</t>
  </si>
  <si>
    <t>790443</t>
  </si>
  <si>
    <t>790444</t>
  </si>
  <si>
    <t>792558</t>
  </si>
  <si>
    <t>792801</t>
  </si>
  <si>
    <t>792600</t>
  </si>
  <si>
    <t>792599</t>
  </si>
  <si>
    <t>793014</t>
  </si>
  <si>
    <t>793147</t>
  </si>
  <si>
    <t>793217</t>
  </si>
  <si>
    <t>793146</t>
  </si>
  <si>
    <t>793218</t>
  </si>
  <si>
    <t>793395</t>
  </si>
  <si>
    <t>793423</t>
  </si>
  <si>
    <t>793258</t>
  </si>
  <si>
    <t>793259</t>
  </si>
  <si>
    <t>793249</t>
  </si>
  <si>
    <t>793250</t>
  </si>
  <si>
    <t>793723</t>
  </si>
  <si>
    <t>793424</t>
  </si>
  <si>
    <t>793927</t>
  </si>
  <si>
    <t>793725</t>
  </si>
  <si>
    <t>793720</t>
  </si>
  <si>
    <t>793932</t>
  </si>
  <si>
    <t>791781</t>
  </si>
  <si>
    <t>791780</t>
  </si>
  <si>
    <t>793642</t>
  </si>
  <si>
    <t>793623</t>
  </si>
  <si>
    <t>793640</t>
  </si>
  <si>
    <t>793622</t>
  </si>
  <si>
    <t>793947</t>
  </si>
  <si>
    <t>794069</t>
  </si>
  <si>
    <t>794068</t>
  </si>
  <si>
    <t>794123</t>
  </si>
  <si>
    <t>794124</t>
  </si>
  <si>
    <t>793945</t>
  </si>
  <si>
    <t>794798</t>
  </si>
  <si>
    <t>794806</t>
  </si>
  <si>
    <t>794807</t>
  </si>
  <si>
    <t>794810</t>
  </si>
  <si>
    <t>794809</t>
  </si>
  <si>
    <t>794449</t>
  </si>
  <si>
    <t>794468</t>
  </si>
  <si>
    <t>794732</t>
  </si>
  <si>
    <t>794733</t>
  </si>
  <si>
    <t>794440</t>
  </si>
  <si>
    <t>795846</t>
  </si>
  <si>
    <t>795305</t>
  </si>
  <si>
    <t>794477</t>
  </si>
  <si>
    <t>794474</t>
  </si>
  <si>
    <t>794469</t>
  </si>
  <si>
    <t>794432</t>
  </si>
  <si>
    <t>794434</t>
  </si>
  <si>
    <t>796398</t>
  </si>
  <si>
    <t>796401</t>
  </si>
  <si>
    <t>796400</t>
  </si>
  <si>
    <t>795847</t>
  </si>
  <si>
    <t>795919</t>
  </si>
  <si>
    <t>795848</t>
  </si>
  <si>
    <t>797386</t>
  </si>
  <si>
    <t>796030</t>
  </si>
  <si>
    <t>796026</t>
  </si>
  <si>
    <t>796025</t>
  </si>
  <si>
    <t>796029</t>
  </si>
  <si>
    <t>798936</t>
  </si>
  <si>
    <t>798939</t>
  </si>
  <si>
    <t>798243</t>
  </si>
  <si>
    <t>796027</t>
  </si>
  <si>
    <t>798932</t>
  </si>
  <si>
    <t>796285</t>
  </si>
  <si>
    <t>799662</t>
  </si>
  <si>
    <t>799654</t>
  </si>
  <si>
    <t>800733</t>
  </si>
  <si>
    <t>800739</t>
  </si>
  <si>
    <t>803857</t>
  </si>
  <si>
    <t>803858</t>
  </si>
  <si>
    <t>802303</t>
  </si>
  <si>
    <t>802306</t>
  </si>
  <si>
    <t>801532</t>
  </si>
  <si>
    <t>800404</t>
  </si>
  <si>
    <t>808244</t>
  </si>
  <si>
    <t>808249</t>
  </si>
  <si>
    <t>810584</t>
  </si>
  <si>
    <t>810585</t>
  </si>
  <si>
    <t>810587</t>
  </si>
  <si>
    <t>811640</t>
  </si>
  <si>
    <t>811641</t>
  </si>
  <si>
    <t>811642</t>
  </si>
  <si>
    <t>811081</t>
  </si>
  <si>
    <t>811085</t>
  </si>
  <si>
    <t>819246</t>
  </si>
  <si>
    <t>819485</t>
  </si>
  <si>
    <t>819580</t>
  </si>
  <si>
    <t>819513</t>
  </si>
  <si>
    <t>821705</t>
  </si>
  <si>
    <t>821246</t>
  </si>
  <si>
    <t>821247</t>
  </si>
  <si>
    <t>821774</t>
  </si>
  <si>
    <t>825039</t>
  </si>
  <si>
    <t>825038</t>
  </si>
  <si>
    <t>825451</t>
  </si>
  <si>
    <t>825455</t>
  </si>
  <si>
    <t>826543</t>
  </si>
  <si>
    <t>825040</t>
  </si>
  <si>
    <t>826544</t>
  </si>
  <si>
    <t>825458</t>
  </si>
  <si>
    <t>826542</t>
  </si>
  <si>
    <t>829482</t>
  </si>
  <si>
    <t>828920</t>
  </si>
  <si>
    <t>828923</t>
  </si>
  <si>
    <t>829644</t>
  </si>
  <si>
    <t>829646</t>
  </si>
  <si>
    <t>827845</t>
  </si>
  <si>
    <t>827849</t>
  </si>
  <si>
    <t>829481</t>
  </si>
  <si>
    <t>829483</t>
  </si>
  <si>
    <t>832488</t>
  </si>
  <si>
    <t>829878</t>
  </si>
  <si>
    <t>832514</t>
  </si>
  <si>
    <t>832529</t>
  </si>
  <si>
    <t>832533</t>
  </si>
  <si>
    <t>830322</t>
  </si>
  <si>
    <t>830562</t>
  </si>
  <si>
    <t>829874</t>
  </si>
  <si>
    <t>830560</t>
  </si>
  <si>
    <t>832483</t>
  </si>
  <si>
    <t>833841</t>
  </si>
  <si>
    <t>832770</t>
  </si>
  <si>
    <t>832771</t>
  </si>
  <si>
    <t>832511</t>
  </si>
  <si>
    <t>830770</t>
  </si>
  <si>
    <t>830773</t>
  </si>
  <si>
    <t>838780</t>
  </si>
  <si>
    <t>832992</t>
  </si>
  <si>
    <t>832505</t>
  </si>
  <si>
    <t>838781</t>
  </si>
  <si>
    <t>832994</t>
  </si>
  <si>
    <t>832990</t>
  </si>
  <si>
    <t>833824</t>
  </si>
  <si>
    <t>836475</t>
  </si>
  <si>
    <t>836476</t>
  </si>
  <si>
    <t>836477</t>
  </si>
  <si>
    <t>839459</t>
  </si>
  <si>
    <t>838934</t>
  </si>
  <si>
    <t>838935</t>
  </si>
  <si>
    <t>839457</t>
  </si>
  <si>
    <t>839461</t>
  </si>
  <si>
    <t>843616</t>
  </si>
  <si>
    <t>841896</t>
  </si>
  <si>
    <t>843624</t>
  </si>
  <si>
    <t>841894</t>
  </si>
  <si>
    <t>843620</t>
  </si>
  <si>
    <t>844601</t>
  </si>
  <si>
    <t>844605</t>
  </si>
  <si>
    <t>847771</t>
  </si>
  <si>
    <t>850258</t>
  </si>
  <si>
    <t>850259</t>
  </si>
  <si>
    <t>852427</t>
  </si>
  <si>
    <t>852263</t>
  </si>
  <si>
    <t>858504</t>
  </si>
  <si>
    <t>864022</t>
  </si>
  <si>
    <t>864025</t>
  </si>
  <si>
    <t>873120</t>
  </si>
  <si>
    <t>875549</t>
  </si>
  <si>
    <t>875548</t>
  </si>
  <si>
    <t>877672</t>
  </si>
  <si>
    <t>877705</t>
  </si>
  <si>
    <t>877802</t>
  </si>
  <si>
    <t>878994</t>
  </si>
  <si>
    <t>878996</t>
  </si>
  <si>
    <t>878999</t>
  </si>
  <si>
    <t>878992</t>
  </si>
  <si>
    <t>883910</t>
  </si>
  <si>
    <t>883913</t>
  </si>
  <si>
    <t>885403</t>
  </si>
  <si>
    <t>885412</t>
  </si>
  <si>
    <t>885612</t>
  </si>
  <si>
    <t>885610</t>
  </si>
  <si>
    <t>885614</t>
  </si>
  <si>
    <t>888674</t>
  </si>
  <si>
    <t>888673</t>
  </si>
  <si>
    <t>888671</t>
  </si>
  <si>
    <t>886932</t>
  </si>
  <si>
    <t>889716</t>
  </si>
  <si>
    <t>889566</t>
  </si>
  <si>
    <t>889576</t>
  </si>
  <si>
    <t>889568</t>
  </si>
  <si>
    <t>889712</t>
  </si>
  <si>
    <t>889713</t>
  </si>
  <si>
    <t>888789</t>
  </si>
  <si>
    <t>895553</t>
  </si>
  <si>
    <t>895551</t>
  </si>
  <si>
    <t>895552</t>
  </si>
  <si>
    <t>897059</t>
  </si>
  <si>
    <t>897111</t>
  </si>
  <si>
    <t>899210</t>
  </si>
  <si>
    <t>899209</t>
  </si>
  <si>
    <t>899208</t>
  </si>
  <si>
    <t>902327</t>
  </si>
  <si>
    <t>904079</t>
  </si>
  <si>
    <t>904091</t>
  </si>
  <si>
    <t>903950</t>
  </si>
  <si>
    <t>903949</t>
  </si>
  <si>
    <t>904090</t>
  </si>
  <si>
    <t>911141</t>
  </si>
  <si>
    <t>911059</t>
  </si>
  <si>
    <t>911058</t>
  </si>
  <si>
    <t>911140</t>
  </si>
  <si>
    <t>911055</t>
  </si>
  <si>
    <t>910980</t>
  </si>
  <si>
    <t>910982</t>
  </si>
  <si>
    <t>910654</t>
  </si>
  <si>
    <t>910981</t>
  </si>
  <si>
    <t>911138</t>
  </si>
  <si>
    <t>913644</t>
  </si>
  <si>
    <t>913645</t>
  </si>
  <si>
    <t>916130</t>
  </si>
  <si>
    <t>916129</t>
  </si>
  <si>
    <t>916131</t>
  </si>
  <si>
    <t>920661</t>
  </si>
  <si>
    <t>920652</t>
  </si>
  <si>
    <t>920645</t>
  </si>
  <si>
    <t>920649</t>
  </si>
  <si>
    <t>920663</t>
  </si>
  <si>
    <t>924255</t>
  </si>
  <si>
    <t>924257</t>
  </si>
  <si>
    <t>927538</t>
  </si>
  <si>
    <t>927542</t>
  </si>
  <si>
    <t>929279</t>
  </si>
  <si>
    <t>930596</t>
  </si>
  <si>
    <t>930585</t>
  </si>
  <si>
    <t>932400</t>
  </si>
  <si>
    <t>932402</t>
  </si>
  <si>
    <t>931133</t>
  </si>
  <si>
    <t>931134</t>
  </si>
  <si>
    <t>933259</t>
  </si>
  <si>
    <t>932757</t>
  </si>
  <si>
    <t>932759</t>
  </si>
  <si>
    <t>933261</t>
  </si>
  <si>
    <t>933918</t>
  </si>
  <si>
    <t>933919</t>
  </si>
  <si>
    <t>933927</t>
  </si>
  <si>
    <t>933926</t>
  </si>
  <si>
    <t>935069</t>
  </si>
  <si>
    <t>935253</t>
  </si>
  <si>
    <t>934014</t>
  </si>
  <si>
    <t>934376</t>
  </si>
  <si>
    <t>935255</t>
  </si>
  <si>
    <t>935254</t>
  </si>
  <si>
    <t>935924</t>
  </si>
  <si>
    <t>935925</t>
  </si>
  <si>
    <t>934015</t>
  </si>
  <si>
    <t>935923</t>
  </si>
  <si>
    <t>939060</t>
  </si>
  <si>
    <t>937184</t>
  </si>
  <si>
    <t>939061</t>
  </si>
  <si>
    <t>937182</t>
  </si>
  <si>
    <t>937183</t>
  </si>
  <si>
    <t>940714</t>
  </si>
  <si>
    <t>940713</t>
  </si>
  <si>
    <t>940712</t>
  </si>
  <si>
    <t>942490</t>
  </si>
  <si>
    <t>942472</t>
  </si>
  <si>
    <t>942689</t>
  </si>
  <si>
    <t>942688</t>
  </si>
  <si>
    <t>942471</t>
  </si>
  <si>
    <t>942687</t>
  </si>
  <si>
    <t>944780</t>
  </si>
  <si>
    <t>944781</t>
  </si>
  <si>
    <t>944782</t>
  </si>
  <si>
    <t>944783</t>
  </si>
  <si>
    <t>944784</t>
  </si>
  <si>
    <t>945372</t>
  </si>
  <si>
    <t>945309</t>
  </si>
  <si>
    <t>945417</t>
  </si>
  <si>
    <t>945419</t>
  </si>
  <si>
    <t>945421</t>
  </si>
  <si>
    <t>945303</t>
  </si>
  <si>
    <t>945308</t>
  </si>
  <si>
    <t>945366</t>
  </si>
  <si>
    <t>945373</t>
  </si>
  <si>
    <t>945616</t>
  </si>
  <si>
    <t>946011</t>
  </si>
  <si>
    <t>946015</t>
  </si>
  <si>
    <t>946018</t>
  </si>
  <si>
    <t>946023</t>
  </si>
  <si>
    <t>946025</t>
  </si>
  <si>
    <t>946026</t>
  </si>
  <si>
    <t>946089</t>
  </si>
  <si>
    <t>946091</t>
  </si>
  <si>
    <t>946093</t>
  </si>
  <si>
    <t>948524</t>
  </si>
  <si>
    <t>948535</t>
  </si>
  <si>
    <t>950362</t>
  </si>
  <si>
    <t>950363</t>
  </si>
  <si>
    <t>950364</t>
  </si>
  <si>
    <t>949672</t>
  </si>
  <si>
    <t>951020</t>
  </si>
  <si>
    <t>951025</t>
  </si>
  <si>
    <t>952200</t>
  </si>
  <si>
    <t>952208</t>
  </si>
  <si>
    <t>954941</t>
  </si>
  <si>
    <t>954942</t>
  </si>
  <si>
    <t>954943</t>
  </si>
  <si>
    <t>954944</t>
  </si>
  <si>
    <t>954945</t>
  </si>
  <si>
    <t>954946</t>
  </si>
  <si>
    <t>969843</t>
  </si>
  <si>
    <t>971771</t>
  </si>
  <si>
    <t>971772</t>
  </si>
  <si>
    <t>974525</t>
  </si>
  <si>
    <t>974526</t>
  </si>
  <si>
    <t>974527</t>
  </si>
  <si>
    <t>977727</t>
  </si>
  <si>
    <t>977702</t>
  </si>
  <si>
    <t>980193</t>
  </si>
  <si>
    <t>980195</t>
  </si>
  <si>
    <t>982797</t>
  </si>
  <si>
    <t>982804</t>
  </si>
  <si>
    <t>997869</t>
  </si>
  <si>
    <t>998832</t>
  </si>
  <si>
    <t>998836</t>
  </si>
  <si>
    <t>1000356</t>
  </si>
  <si>
    <t>1002358</t>
  </si>
  <si>
    <t>1000798</t>
  </si>
  <si>
    <t>1021240</t>
  </si>
  <si>
    <t>1021241</t>
  </si>
  <si>
    <t>1023283</t>
  </si>
  <si>
    <t>1032624</t>
  </si>
  <si>
    <t>1117394</t>
  </si>
  <si>
    <t>&lt;25.72</t>
  </si>
  <si>
    <t>488138</t>
  </si>
  <si>
    <t>Chloride (ppm)</t>
  </si>
  <si>
    <t>530896</t>
  </si>
  <si>
    <t>531413</t>
  </si>
  <si>
    <t>533019</t>
  </si>
  <si>
    <t>534964</t>
  </si>
  <si>
    <t>537245</t>
  </si>
  <si>
    <t>538744</t>
  </si>
  <si>
    <t>540670</t>
  </si>
  <si>
    <t>543105</t>
  </si>
  <si>
    <t>543270</t>
  </si>
  <si>
    <t>595665</t>
  </si>
  <si>
    <t>601722</t>
  </si>
  <si>
    <t>607605</t>
  </si>
  <si>
    <t>613096</t>
  </si>
  <si>
    <t>613126</t>
  </si>
  <si>
    <t>617879</t>
  </si>
  <si>
    <t>630159</t>
  </si>
  <si>
    <t>530183</t>
  </si>
  <si>
    <t>530184</t>
  </si>
  <si>
    <t>530811</t>
  </si>
  <si>
    <t>530812</t>
  </si>
  <si>
    <t>530813</t>
  </si>
  <si>
    <t>530815</t>
  </si>
  <si>
    <t>530816</t>
  </si>
  <si>
    <t>531501</t>
  </si>
  <si>
    <t>531502</t>
  </si>
  <si>
    <t>531503</t>
  </si>
  <si>
    <t>531504</t>
  </si>
  <si>
    <t>531505</t>
  </si>
  <si>
    <t>531510</t>
  </si>
  <si>
    <t>533407</t>
  </si>
  <si>
    <t>533408</t>
  </si>
  <si>
    <t>533409</t>
  </si>
  <si>
    <t>533410</t>
  </si>
  <si>
    <t>533411</t>
  </si>
  <si>
    <t>533412</t>
  </si>
  <si>
    <t>609755</t>
  </si>
  <si>
    <t>609757</t>
  </si>
  <si>
    <t>609758</t>
  </si>
  <si>
    <t>609761</t>
  </si>
  <si>
    <t>609762</t>
  </si>
  <si>
    <t>609764</t>
  </si>
  <si>
    <t>609765</t>
  </si>
  <si>
    <t>609767</t>
  </si>
  <si>
    <t>609768</t>
  </si>
  <si>
    <t>627960</t>
  </si>
  <si>
    <t>627961</t>
  </si>
  <si>
    <t>627963</t>
  </si>
  <si>
    <t>627964</t>
  </si>
  <si>
    <t>627966</t>
  </si>
  <si>
    <t>627967</t>
  </si>
  <si>
    <t>627972</t>
  </si>
  <si>
    <t>627977</t>
  </si>
  <si>
    <t>630162</t>
  </si>
  <si>
    <t>630163</t>
  </si>
  <si>
    <t>630831</t>
  </si>
  <si>
    <t>668916</t>
  </si>
  <si>
    <t>725256</t>
  </si>
  <si>
    <t>733305</t>
  </si>
  <si>
    <t>733315</t>
  </si>
  <si>
    <t>733313</t>
  </si>
  <si>
    <t>739129</t>
  </si>
  <si>
    <t>739132</t>
  </si>
  <si>
    <t>739135</t>
  </si>
  <si>
    <t>756586</t>
  </si>
  <si>
    <t>756587</t>
  </si>
  <si>
    <t>763246</t>
  </si>
  <si>
    <t>766765</t>
  </si>
  <si>
    <t>773443</t>
  </si>
  <si>
    <t>773446</t>
  </si>
  <si>
    <t>792780</t>
  </si>
  <si>
    <t>792804</t>
  </si>
  <si>
    <t>792603</t>
  </si>
  <si>
    <t>793012</t>
  </si>
  <si>
    <t>793144</t>
  </si>
  <si>
    <t>793008</t>
  </si>
  <si>
    <t>793009</t>
  </si>
  <si>
    <t>793398</t>
  </si>
  <si>
    <t>793425</t>
  </si>
  <si>
    <t>793199</t>
  </si>
  <si>
    <t>793937</t>
  </si>
  <si>
    <t>793726</t>
  </si>
  <si>
    <t>792270</t>
  </si>
  <si>
    <t>793427</t>
  </si>
  <si>
    <t>793426</t>
  </si>
  <si>
    <t>793688</t>
  </si>
  <si>
    <t>794066</t>
  </si>
  <si>
    <t>794125</t>
  </si>
  <si>
    <t>794786</t>
  </si>
  <si>
    <t>794454</t>
  </si>
  <si>
    <t>794472</t>
  </si>
  <si>
    <t>794731</t>
  </si>
  <si>
    <t>795306</t>
  </si>
  <si>
    <t>794479</t>
  </si>
  <si>
    <t>796410</t>
  </si>
  <si>
    <t>795925</t>
  </si>
  <si>
    <t>794457</t>
  </si>
  <si>
    <t>799231</t>
  </si>
  <si>
    <t>799594</t>
  </si>
  <si>
    <t>802369</t>
  </si>
  <si>
    <t>803463</t>
  </si>
  <si>
    <t>810508</t>
  </si>
  <si>
    <t>810903</t>
  </si>
  <si>
    <t>810907</t>
  </si>
  <si>
    <t>811091</t>
  </si>
  <si>
    <t>818140</t>
  </si>
  <si>
    <t>819242</t>
  </si>
  <si>
    <t>826548</t>
  </si>
  <si>
    <t>827851</t>
  </si>
  <si>
    <t>832475</t>
  </si>
  <si>
    <t>832493</t>
  </si>
  <si>
    <t>829882</t>
  </si>
  <si>
    <t>832522</t>
  </si>
  <si>
    <t>832526</t>
  </si>
  <si>
    <t>830775</t>
  </si>
  <si>
    <t>832986</t>
  </si>
  <si>
    <t>838936</t>
  </si>
  <si>
    <t>839463</t>
  </si>
  <si>
    <t>838537</t>
  </si>
  <si>
    <t>844563</t>
  </si>
  <si>
    <t>844774</t>
  </si>
  <si>
    <t>875547</t>
  </si>
  <si>
    <t>883907</t>
  </si>
  <si>
    <t>886931</t>
  </si>
  <si>
    <t>897182</t>
  </si>
  <si>
    <t>897125</t>
  </si>
  <si>
    <t>911143</t>
  </si>
  <si>
    <t>913647</t>
  </si>
  <si>
    <t>916197</t>
  </si>
  <si>
    <t>916133</t>
  </si>
  <si>
    <t>918694</t>
  </si>
  <si>
    <t>920668</t>
  </si>
  <si>
    <t>920656</t>
  </si>
  <si>
    <t>932403</t>
  </si>
  <si>
    <t>931135</t>
  </si>
  <si>
    <t>933262</t>
  </si>
  <si>
    <t>932760</t>
  </si>
  <si>
    <t>935070</t>
  </si>
  <si>
    <t>934379</t>
  </si>
  <si>
    <t>934018</t>
  </si>
  <si>
    <t>935256</t>
  </si>
  <si>
    <t>936891</t>
  </si>
  <si>
    <t>939052</t>
  </si>
  <si>
    <t>937185</t>
  </si>
  <si>
    <t>945620</t>
  </si>
  <si>
    <t>951033</t>
  </si>
  <si>
    <t>952209</t>
  </si>
  <si>
    <t>969846</t>
  </si>
  <si>
    <t>969847</t>
  </si>
  <si>
    <t>969849</t>
  </si>
  <si>
    <t>970244</t>
  </si>
  <si>
    <t>970953</t>
  </si>
  <si>
    <t>970968</t>
  </si>
  <si>
    <t>971773</t>
  </si>
  <si>
    <t>974528</t>
  </si>
  <si>
    <t>977732</t>
  </si>
  <si>
    <t>980196</t>
  </si>
  <si>
    <t>982694</t>
  </si>
  <si>
    <t>984815</t>
  </si>
  <si>
    <t>997214</t>
  </si>
  <si>
    <t>998861</t>
  </si>
  <si>
    <t>1013570</t>
  </si>
  <si>
    <t>1013293</t>
  </si>
  <si>
    <t>1013296</t>
  </si>
  <si>
    <t>1017747</t>
  </si>
  <si>
    <t>1017748</t>
  </si>
  <si>
    <t>1017749</t>
  </si>
  <si>
    <t>1020626</t>
  </si>
  <si>
    <t>1021242</t>
  </si>
  <si>
    <t>1020735</t>
  </si>
  <si>
    <t>1023174</t>
  </si>
  <si>
    <t>1028505</t>
  </si>
  <si>
    <t>1031287</t>
  </si>
  <si>
    <t>1032715</t>
  </si>
  <si>
    <t>1040031</t>
  </si>
  <si>
    <t>1040512</t>
  </si>
  <si>
    <t>1045198</t>
  </si>
  <si>
    <t>1047762</t>
  </si>
  <si>
    <t>&lt;17.00</t>
  </si>
  <si>
    <t>1051375</t>
  </si>
  <si>
    <t>&lt;21.415</t>
  </si>
  <si>
    <t>1073179</t>
  </si>
  <si>
    <t>&lt;13.89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</si>
</sst>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0" fontId="10" fillId="0" borderId="0"/>
  </cellStyleXfs>
  <cellXfs count="47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2" borderId="9" xfId="3" applyFont="1" applyFill="1" applyBorder="1" applyAlignment="1">
      <alignment horizontal="center"/>
    </xf>
    <xf numFmtId="0" fontId="9" fillId="0" borderId="8" xfId="3" applyFont="1" applyBorder="1" applyAlignment="1">
      <alignment wrapText="1"/>
    </xf>
    <xf numFmtId="0" fontId="9" fillId="0" borderId="8" xfId="3" applyFont="1" applyBorder="1" applyAlignment="1">
      <alignment horizontal="center" wrapText="1"/>
    </xf>
    <xf numFmtId="14" fontId="9" fillId="0" borderId="8" xfId="3" applyNumberFormat="1" applyFont="1" applyBorder="1" applyAlignment="1">
      <alignment horizontal="center" wrapText="1"/>
    </xf>
    <xf numFmtId="0" fontId="11" fillId="2" borderId="9" xfId="3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0" fontId="11" fillId="0" borderId="8" xfId="2" applyFont="1" applyBorder="1" applyAlignment="1">
      <alignment horizontal="center" wrapText="1"/>
    </xf>
    <xf numFmtId="14" fontId="11" fillId="0" borderId="8" xfId="2" applyNumberFormat="1" applyFont="1" applyBorder="1" applyAlignment="1">
      <alignment horizontal="center" wrapText="1"/>
    </xf>
    <xf numFmtId="0" fontId="9" fillId="2" borderId="9" xfId="4" applyFont="1" applyFill="1" applyBorder="1" applyAlignment="1">
      <alignment horizontal="center"/>
    </xf>
    <xf numFmtId="0" fontId="9" fillId="0" borderId="8" xfId="4" applyFont="1" applyBorder="1" applyAlignment="1">
      <alignment horizontal="center" wrapText="1"/>
    </xf>
    <xf numFmtId="14" fontId="9" fillId="0" borderId="8" xfId="4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2" borderId="9" xfId="5" applyFont="1" applyFill="1" applyBorder="1" applyAlignment="1">
      <alignment horizontal="center"/>
    </xf>
    <xf numFmtId="0" fontId="9" fillId="0" borderId="8" xfId="5" applyFont="1" applyBorder="1" applyAlignment="1">
      <alignment horizontal="center" wrapText="1"/>
    </xf>
    <xf numFmtId="14" fontId="9" fillId="0" borderId="8" xfId="5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_Historical Data CoarseAggregate" xfId="4" xr:uid="{BA5AFD96-85D7-44BC-8017-9E1CBE5851CF}"/>
    <cellStyle name="Normal_Historical Data FineAggregate" xfId="5" xr:uid="{8A9B5581-9AB5-4F0A-A012-A86EEDCE519B}"/>
    <cellStyle name="Normal_Latest Data Coarse Aggregate_1" xfId="3" xr:uid="{08A19C39-3C1F-4FBE-BF19-12640FA831CF}"/>
    <cellStyle name="Normal_Latest Data Fine Aggregate" xfId="2" xr:uid="{63A524D3-51B7-4E78-BD8A-4E28442FFEA1}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2" formatCode="0.00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6BABDB3-BD53-4F31-8031-DBEB7275AF13}" name="Table57" displayName="Table57" ref="A1:O286" totalsRowShown="0" headerRowDxfId="91" dataDxfId="90" tableBorderDxfId="89">
  <autoFilter ref="A1:O286" xr:uid="{00000000-0009-0000-0100-000003000000}"/>
  <sortState xmlns:xlrd2="http://schemas.microsoft.com/office/spreadsheetml/2017/richdata2" ref="A2:O286">
    <sortCondition ref="A2:A286"/>
    <sortCondition ref="B2:B286"/>
    <sortCondition ref="D2:D286"/>
  </sortState>
  <tableColumns count="15">
    <tableColumn id="1" xr3:uid="{1C81353B-10F7-40CB-94FA-4820848CB08A}" name="Producer Name" dataDxfId="88"/>
    <tableColumn id="2" xr3:uid="{01A0CE99-648D-4D60-9516-7D3643DE0B41}" name="Facility Name" dataDxfId="87"/>
    <tableColumn id="3" xr3:uid="{D7E1C3F1-DF5E-4DE9-BB63-FFF6D6FF10CE}" name="Sample Date" dataDxfId="86"/>
    <tableColumn id="5" xr3:uid="{0CFF2F16-49EC-42D4-A846-A8601EE7FF05}" name="Material Description" dataDxfId="85"/>
    <tableColumn id="14" xr3:uid="{60247ECF-3DFA-4022-93A1-3D6F4E1ACB72}" name="Facility ID" dataDxfId="84"/>
    <tableColumn id="4" xr3:uid="{A2B198DA-159F-4E64-8A89-302056933879}" name="Sample ID" dataDxfId="83"/>
    <tableColumn id="6" xr3:uid="{6F808044-DF16-41A8-9997-25F2EBD9501B}" name="Sampled By" dataDxfId="82"/>
    <tableColumn id="7" xr3:uid="{24F5259D-8353-4FC2-83A6-4374D79ED9C2}" name="Resistivity (Ohm*cm)" dataDxfId="81"/>
    <tableColumn id="8" xr3:uid="{CC973918-1CA4-4721-91B6-CF01A1CD73E9}" name="pH Units" dataDxfId="80"/>
    <tableColumn id="9" xr3:uid="{780F80E0-6430-4F3B-BC02-9B49755A7745}" name="Chlorides (ppm)" dataDxfId="79"/>
    <tableColumn id="10" xr3:uid="{49EF74F3-8B32-4DAE-8008-F0576D255BD6}" name="Sulfate (ppm)" dataDxfId="78"/>
    <tableColumn id="12" xr3:uid="{08F1C030-FADC-4982-B493-2DA7BD0A4C8A}" name="Geosynthetic Spec" dataDxfId="77">
      <calculatedColumnFormula>IF(ISBLANK(I2),"N/A",IF(AND(4.5&lt;=$I2,$I2&lt;=9), "MEETS","DOES NOT MEET"))</calculatedColumnFormula>
    </tableColumn>
    <tableColumn id="13" xr3:uid="{FF4780CE-9F51-4B4F-BE90-003AEA4ECC79}" name="Steel Spec" dataDxfId="76">
      <calculatedColumnFormula>IF(ISBLANK(I2), "N/A", IF(AND(5 &lt;= $I2, $I2 &lt;= 10),IF($H2&gt;=3000,IF($O2&lt;=100,IF($N2&lt;=200,"MEETS","DOES NOT MEET"),"DOES NOT MEET"),"DOES NOT MEET"),"DOES NOT MEET"))</calculatedColumnFormula>
    </tableColumn>
    <tableColumn id="15" xr3:uid="{39131528-1F9D-4820-9152-A8591AFCAE54}" name="SO4" dataDxfId="75">
      <calculatedColumnFormula>IF(LEFT(K2, 1)="&lt;", VALUE(RIGHT(K2,LEN(K2)-1)), K2)</calculatedColumnFormula>
    </tableColumn>
    <tableColumn id="16" xr3:uid="{E7ABD7CF-9965-4A3D-A699-D01E7E66F21A}" name="Cl" dataDxfId="74">
      <calculatedColumnFormula>IF(LEFT(J2, 1)="&lt;", VALUE(RIGHT(J2,LEN(J2)-1)), J2)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90D0FA-2536-4CEB-BB81-B123148D7CEC}" name="Table16" displayName="Table16" ref="A1:M356" totalsRowShown="0" headerRowDxfId="73" dataDxfId="72">
  <autoFilter ref="A1:M356" xr:uid="{00000000-0009-0000-0100-000001000000}"/>
  <sortState xmlns:xlrd2="http://schemas.microsoft.com/office/spreadsheetml/2017/richdata2" ref="A2:M356">
    <sortCondition ref="A2:A356"/>
    <sortCondition ref="B2:B356"/>
    <sortCondition ref="D2:D356"/>
    <sortCondition ref="C2:C356"/>
  </sortState>
  <tableColumns count="13">
    <tableColumn id="1" xr3:uid="{130870C9-BFB8-485D-8DC9-A1E454EBF173}" name="Producer Name" dataDxfId="71"/>
    <tableColumn id="2" xr3:uid="{806EED32-2598-4E33-929F-B4314A362E48}" name="Facility Name" dataDxfId="70"/>
    <tableColumn id="3" xr3:uid="{6DF39740-E86D-4D12-9FA1-D32F9FD0B240}" name="Sample Date" dataDxfId="69"/>
    <tableColumn id="5" xr3:uid="{71436BAC-F585-4914-9480-705E8502187D}" name="Material Description" dataDxfId="68"/>
    <tableColumn id="14" xr3:uid="{B573480E-3B85-4FD6-BFF9-E32077139290}" name="Facility ID"/>
    <tableColumn id="4" xr3:uid="{AC1C19E0-AE94-45F8-AAB6-5D2E8DABF582}" name="Sample ID"/>
    <tableColumn id="6" xr3:uid="{A8A3FC62-7836-4C2A-8C40-23A5C1D7468B}" name="Sampled By" dataDxfId="67"/>
    <tableColumn id="7" xr3:uid="{EE7E3D08-73C7-40E6-A42F-8E13AAEB5BD0}" name="Resistivity (Ohm*cm)" dataDxfId="66"/>
    <tableColumn id="8" xr3:uid="{998BDDB8-37E1-4C18-8E5C-06F3F90C47BC}" name="pH Units:" dataDxfId="65"/>
    <tableColumn id="9" xr3:uid="{AC52B8B4-0AA2-4B99-8524-D129C15C9BAA}" name="Chlorides (ppm)" dataDxfId="64"/>
    <tableColumn id="10" xr3:uid="{034359B3-A9C5-4AB6-8E7C-D3E202C7127A}" name="Sulfate (ppm)" dataDxfId="63"/>
    <tableColumn id="11" xr3:uid="{576E1016-0F04-4D13-9B1A-12CD731E3979}" name="Geosynthetic Spec" dataDxfId="62">
      <calculatedColumnFormula>IF(AND(4.5&lt;=$I2,$I2&lt;=9),"MEETS","DOES NOT MEET")</calculatedColumnFormula>
    </tableColumn>
    <tableColumn id="17" xr3:uid="{313A3E36-7029-44D5-B92C-721C0BBDA1E6}" name="Steel Spec (Coastal Plain Aggregates Only)" dataDxfId="61">
      <calculatedColumnFormula>IF(ISBLANK(I2), "N/A", IF(AND(5 &lt;= $I2, $I2 &lt;= 10),IF($H2&gt;=5000,IF($O2&lt;=100,IF($N2&lt;=200,"MEETS","DOES NOT MEET"),"DOES NOT MEET"),"DOES NOT MEET"),"DOES NOT MEET"))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983" totalsRowShown="0" headerRowDxfId="60" dataDxfId="59">
  <autoFilter ref="A1:O983" xr:uid="{00000000-0009-0000-0100-000001000000}"/>
  <sortState xmlns:xlrd2="http://schemas.microsoft.com/office/spreadsheetml/2017/richdata2" ref="A2:O983">
    <sortCondition ref="A2:A983"/>
    <sortCondition ref="B2:B983"/>
    <sortCondition ref="D2:D983"/>
    <sortCondition ref="C2:C983"/>
  </sortState>
  <tableColumns count="15">
    <tableColumn id="1" xr3:uid="{00000000-0010-0000-0000-000001000000}" name="Producer Name" dataDxfId="58"/>
    <tableColumn id="2" xr3:uid="{00000000-0010-0000-0000-000002000000}" name="Facility Name" dataDxfId="57"/>
    <tableColumn id="3" xr3:uid="{00000000-0010-0000-0000-000003000000}" name="Sample Date" dataDxfId="56"/>
    <tableColumn id="5" xr3:uid="{00000000-0010-0000-0000-000005000000}" name="Material Description" dataDxfId="55"/>
    <tableColumn id="14" xr3:uid="{00000000-0010-0000-0000-00000E000000}" name="Facility ID" dataDxfId="54"/>
    <tableColumn id="4" xr3:uid="{00000000-0010-0000-0000-000004000000}" name="Sample ID" dataDxfId="53"/>
    <tableColumn id="6" xr3:uid="{00000000-0010-0000-0000-000006000000}" name="Sampled By" dataDxfId="52"/>
    <tableColumn id="7" xr3:uid="{00000000-0010-0000-0000-000007000000}" name="Resistivity (Ohm*cm)" dataDxfId="51"/>
    <tableColumn id="8" xr3:uid="{00000000-0010-0000-0000-000008000000}" name="pH Units" dataDxfId="50"/>
    <tableColumn id="9" xr3:uid="{00000000-0010-0000-0000-000009000000}" name="Chloride (ppm)" dataDxfId="49"/>
    <tableColumn id="10" xr3:uid="{00000000-0010-0000-0000-00000A000000}" name="Sulfate (ppm)" dataDxfId="48"/>
    <tableColumn id="11" xr3:uid="{00000000-0010-0000-0000-00000B000000}" name="Geosynthetic Spec" dataDxfId="47">
      <calculatedColumnFormula>IF(AND(4.5&lt;=$I2,$I2&lt;=9),"MEETS","DOES NOT MEET")</calculatedColumnFormula>
    </tableColumn>
    <tableColumn id="17" xr3:uid="{D1662C92-8253-417A-A6FA-E1136E10212F}" name="Steel Spec (Coastal Plain Aggregates Only)" dataDxfId="46">
      <calculatedColumnFormula>IF(OR(ISBLANK(I2), NOT(ISNUMBER(MATCH($E2, Coastal, 0)))), "N/A", IF(AND(5 &lt;= $I2, $I2 &lt;= 10),IF($H2&gt;=5000,IF($O2&lt;=100,IF($N2&lt;=200,"MEETS","DOES NOT MEET"),"DOES NOT MEET"),"DOES NOT MEET"),"DOES NOT MEET"))</calculatedColumnFormula>
    </tableColumn>
    <tableColumn id="13" xr3:uid="{231D6B80-4E53-41F5-B844-9F4747FF25AC}" name="SO4" dataDxfId="45">
      <calculatedColumnFormula>IF(LEFT(K2, 1)="&lt;", VALUE(RIGHT(K2,LEN(K2)-1)), K2)</calculatedColumnFormula>
    </tableColumn>
    <tableColumn id="15" xr3:uid="{CFB4658C-CABE-44EC-9B79-8D1D1620D88B}" name="Cl" dataDxfId="44">
      <calculatedColumnFormula>IF(LEFT(J2, 1)="&lt;", VALUE(RIGHT(J2,LEN(J2)-1)), J2)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5" displayName="Table5" ref="A1:O351" totalsRowShown="0" headerRowDxfId="43" dataDxfId="42" tableBorderDxfId="41">
  <autoFilter ref="A1:O351" xr:uid="{00000000-0009-0000-0100-000003000000}"/>
  <sortState xmlns:xlrd2="http://schemas.microsoft.com/office/spreadsheetml/2017/richdata2" ref="A2:O351">
    <sortCondition ref="A2:A351"/>
    <sortCondition ref="B2:B351"/>
    <sortCondition ref="D2:D351"/>
    <sortCondition ref="C2:C351"/>
  </sortState>
  <tableColumns count="15">
    <tableColumn id="1" xr3:uid="{00000000-0010-0000-0100-000001000000}" name="Producer Name" dataDxfId="40"/>
    <tableColumn id="2" xr3:uid="{00000000-0010-0000-0100-000002000000}" name="Facility Name" dataDxfId="39"/>
    <tableColumn id="3" xr3:uid="{00000000-0010-0000-0100-000003000000}" name="Sample Date" dataDxfId="38"/>
    <tableColumn id="5" xr3:uid="{00000000-0010-0000-0100-000005000000}" name="Material Description" dataDxfId="37"/>
    <tableColumn id="14" xr3:uid="{00000000-0010-0000-0100-00000E000000}" name="Facility ID" dataDxfId="36"/>
    <tableColumn id="4" xr3:uid="{00000000-0010-0000-0100-000004000000}" name="Sample ID" dataDxfId="35"/>
    <tableColumn id="6" xr3:uid="{00000000-0010-0000-0100-000006000000}" name="Sampled By" dataDxfId="34"/>
    <tableColumn id="7" xr3:uid="{00000000-0010-0000-0100-000007000000}" name="Resistivity (Ohm*cm)" dataDxfId="33"/>
    <tableColumn id="8" xr3:uid="{00000000-0010-0000-0100-000008000000}" name="pH Units:" dataDxfId="32"/>
    <tableColumn id="9" xr3:uid="{00000000-0010-0000-0100-000009000000}" name="Chloride (ppm)" dataDxfId="31"/>
    <tableColumn id="10" xr3:uid="{00000000-0010-0000-0100-00000A000000}" name="Sulfate (ppm)" dataDxfId="30"/>
    <tableColumn id="12" xr3:uid="{00000000-0010-0000-0100-00000C000000}" name="Geosynthetic Spec" dataDxfId="29">
      <calculatedColumnFormula>IF(ISBLANK(I2),"N/A",IF(AND(4.5&lt;=$I2,$I2&lt;=9), "MEETS","DOES NOT MEET"))</calculatedColumnFormula>
    </tableColumn>
    <tableColumn id="13" xr3:uid="{00000000-0010-0000-0100-00000D000000}" name="Steel Spec" dataDxfId="28">
      <calculatedColumnFormula>IF(ISBLANK(I2), "N/A", IF(AND(5 &lt;= $I2, $I2 &lt;= 10),IF($H2&gt;=3000,IF($O2&lt;=100,IF($N2&lt;=200,"MEETS","DOES NOT MEET"),"DOES NOT MEET"),"DOES NOT MEET"),"DOES NOT MEET"))</calculatedColumnFormula>
    </tableColumn>
    <tableColumn id="15" xr3:uid="{02088292-9058-4977-8082-0833733496A2}" name="SO4" dataDxfId="27">
      <calculatedColumnFormula>IF(LEFT(K2, 1)="&lt;", VALUE(RIGHT(K2,LEN(K2)-1)), K2)</calculatedColumnFormula>
    </tableColumn>
    <tableColumn id="16" xr3:uid="{0BC41880-9745-4459-84C4-B0BCA80E5256}" name="Cl" dataDxfId="26">
      <calculatedColumnFormula>IF(LEFT(J2, 1)="&lt;", VALUE(RIGHT(J2,LEN(J2)-1)), J2)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J1048576" headerRowDxfId="25" dataDxfId="24" totalsRowDxfId="23">
  <autoFilter ref="A1:J1048576" xr:uid="{00000000-0009-0000-0100-000004000000}"/>
  <sortState xmlns:xlrd2="http://schemas.microsoft.com/office/spreadsheetml/2017/richdata2" ref="A2:J282">
    <sortCondition ref="A1:A282"/>
  </sortState>
  <tableColumns count="10">
    <tableColumn id="1" xr3:uid="{00000000-0010-0000-0200-000001000000}" name="Producer Name" totalsRowLabel="Total" dataDxfId="22"/>
    <tableColumn id="2" xr3:uid="{00000000-0010-0000-0200-000002000000}" name="Location" dataDxfId="21"/>
    <tableColumn id="5" xr3:uid="{00000000-0010-0000-0200-000005000000}" name="Sample Date" dataDxfId="20"/>
    <tableColumn id="3" xr3:uid="{00000000-0010-0000-0200-000003000000}" name="Sample ID" dataDxfId="19"/>
    <tableColumn id="4" xr3:uid="{00000000-0010-0000-0200-000004000000}" name="Material Description" dataDxfId="18"/>
    <tableColumn id="6" xr3:uid="{00000000-0010-0000-0200-000006000000}" name="Sampled By" dataDxfId="17"/>
    <tableColumn id="7" xr3:uid="{00000000-0010-0000-0200-000007000000}" name="Resistivity [ohm-cm]:" dataDxfId="16"/>
    <tableColumn id="8" xr3:uid="{00000000-0010-0000-0200-000008000000}" name="pH" dataDxfId="15"/>
    <tableColumn id="9" xr3:uid="{00000000-0010-0000-0200-000009000000}" name="Chloride [ppm]:" dataDxfId="14"/>
    <tableColumn id="10" xr3:uid="{00000000-0010-0000-0200-00000A000000}" name="Sulfate [ppm]:" totalsRowFunction="sum" dataDxfId="1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A1:J68" totalsRowShown="0" headerRowDxfId="12" dataDxfId="11" tableBorderDxfId="10">
  <autoFilter ref="A1:J68" xr:uid="{00000000-0009-0000-0100-000002000000}"/>
  <sortState xmlns:xlrd2="http://schemas.microsoft.com/office/spreadsheetml/2017/richdata2" ref="A2:J68">
    <sortCondition ref="A1:A68"/>
  </sortState>
  <tableColumns count="10">
    <tableColumn id="1" xr3:uid="{00000000-0010-0000-0300-000001000000}" name="Producer Name" dataDxfId="9"/>
    <tableColumn id="2" xr3:uid="{00000000-0010-0000-0300-000002000000}" name="Location" dataDxfId="8"/>
    <tableColumn id="5" xr3:uid="{00000000-0010-0000-0300-000005000000}" name="Sample Date" dataDxfId="7"/>
    <tableColumn id="3" xr3:uid="{00000000-0010-0000-0300-000003000000}" name="Sample ID" dataDxfId="6"/>
    <tableColumn id="4" xr3:uid="{00000000-0010-0000-0300-000004000000}" name="Material Description" dataDxfId="5"/>
    <tableColumn id="6" xr3:uid="{00000000-0010-0000-0300-000006000000}" name="Sampled By" dataDxfId="4"/>
    <tableColumn id="7" xr3:uid="{00000000-0010-0000-0300-000007000000}" name="Resistivity [ohm-cm]:" dataDxfId="3"/>
    <tableColumn id="8" xr3:uid="{00000000-0010-0000-0300-000008000000}" name="pH" dataDxfId="2"/>
    <tableColumn id="9" xr3:uid="{00000000-0010-0000-0300-000009000000}" name="Chloride [ppm]:" dataDxfId="1"/>
    <tableColumn id="10" xr3:uid="{00000000-0010-0000-0300-00000A000000}" name="Sulfate [ppm]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4E55-C46E-43D7-B226-37FB387C7EAA}">
  <sheetPr codeName="Sheet5"/>
  <dimension ref="A1:O286"/>
  <sheetViews>
    <sheetView showZeros="0"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49" sqref="C49"/>
    </sheetView>
  </sheetViews>
  <sheetFormatPr defaultColWidth="9.109375" defaultRowHeight="12.75" customHeight="1" x14ac:dyDescent="0.3"/>
  <cols>
    <col min="1" max="1" width="29.44140625" style="15" customWidth="1"/>
    <col min="2" max="2" width="30.109375" style="15" customWidth="1"/>
    <col min="3" max="3" width="15.44140625" style="15" bestFit="1" customWidth="1"/>
    <col min="4" max="4" width="46.6640625" style="16" customWidth="1"/>
    <col min="5" max="5" width="13.44140625" style="15" bestFit="1" customWidth="1"/>
    <col min="6" max="6" width="13.33203125" style="15" bestFit="1" customWidth="1"/>
    <col min="7" max="7" width="20.88671875" style="15" bestFit="1" customWidth="1"/>
    <col min="8" max="8" width="22.33203125" style="15" bestFit="1" customWidth="1"/>
    <col min="9" max="9" width="12.6640625" style="15" bestFit="1" customWidth="1"/>
    <col min="10" max="10" width="18" style="15" bestFit="1" customWidth="1"/>
    <col min="11" max="11" width="16.6640625" style="15" bestFit="1" customWidth="1"/>
    <col min="12" max="12" width="21" style="15" bestFit="1" customWidth="1"/>
    <col min="13" max="13" width="14" style="15" bestFit="1" customWidth="1"/>
    <col min="14" max="14" width="13.5546875" style="15" hidden="1" customWidth="1"/>
    <col min="15" max="15" width="6.88671875" style="15" hidden="1" customWidth="1"/>
    <col min="16" max="17" width="9.109375" style="15" customWidth="1"/>
    <col min="18" max="16384" width="9.109375" style="15"/>
  </cols>
  <sheetData>
    <row r="1" spans="1:15" ht="12.75" customHeight="1" x14ac:dyDescent="0.3">
      <c r="A1" s="34" t="s">
        <v>35</v>
      </c>
      <c r="B1" s="34" t="s">
        <v>230</v>
      </c>
      <c r="C1" s="34" t="s">
        <v>21</v>
      </c>
      <c r="D1" s="34" t="s">
        <v>37</v>
      </c>
      <c r="E1" s="34" t="s">
        <v>231</v>
      </c>
      <c r="F1" s="34" t="s">
        <v>36</v>
      </c>
      <c r="G1" s="34" t="s">
        <v>167</v>
      </c>
      <c r="H1" s="34" t="s">
        <v>1584</v>
      </c>
      <c r="I1" s="34" t="s">
        <v>1770</v>
      </c>
      <c r="J1" s="34" t="s">
        <v>1585</v>
      </c>
      <c r="K1" s="34" t="s">
        <v>1586</v>
      </c>
      <c r="L1" s="34" t="s">
        <v>1129</v>
      </c>
      <c r="M1" s="34" t="s">
        <v>459</v>
      </c>
      <c r="N1" s="25" t="s">
        <v>954</v>
      </c>
      <c r="O1" s="25" t="s">
        <v>955</v>
      </c>
    </row>
    <row r="2" spans="1:15" ht="12.75" customHeight="1" x14ac:dyDescent="0.3">
      <c r="A2" s="35" t="s">
        <v>1587</v>
      </c>
      <c r="B2" s="35" t="s">
        <v>1588</v>
      </c>
      <c r="C2" s="36">
        <v>45127</v>
      </c>
      <c r="D2" s="35" t="s">
        <v>51</v>
      </c>
      <c r="E2" s="35" t="s">
        <v>1589</v>
      </c>
      <c r="F2" s="35" t="s">
        <v>1592</v>
      </c>
      <c r="G2" s="35" t="s">
        <v>1122</v>
      </c>
      <c r="H2" s="35">
        <v>80040</v>
      </c>
      <c r="I2" s="35">
        <v>5.45</v>
      </c>
      <c r="J2" s="35" t="s">
        <v>1213</v>
      </c>
      <c r="K2" s="35" t="s">
        <v>1593</v>
      </c>
      <c r="L2" s="15" t="str">
        <f t="shared" ref="L2:L65" si="0">IF(ISBLANK(I2),"N/A",IF(AND(4.5&lt;=$I2,$I2&lt;=9), "MEETS","DOES NOT MEET"))</f>
        <v>MEETS</v>
      </c>
      <c r="M2" s="21" t="str">
        <f t="shared" ref="M2:M65" si="1">IF(ISBLANK(I2), "N/A", IF(AND(5 &lt;= $I2, $I2 &lt;= 10),IF($H2&gt;=3000,IF($O2&lt;=100,IF($N2&lt;=200,"MEETS","DOES NOT MEET"),"DOES NOT MEET"),"DOES NOT MEET"),"DOES NOT MEET"))</f>
        <v>MEETS</v>
      </c>
      <c r="N2" s="18">
        <f t="shared" ref="N2:N7" si="2">IF(LEFT(K2, 1)="&lt;", VALUE(RIGHT(K2,LEN(K2)-1)), K2)</f>
        <v>7.7</v>
      </c>
      <c r="O2" s="18">
        <f t="shared" ref="O2:O7" si="3">IF(LEFT(J2, 1)="&lt;", VALUE(RIGHT(J2,LEN(J2)-1)), J2)</f>
        <v>31</v>
      </c>
    </row>
    <row r="3" spans="1:15" ht="12.75" customHeight="1" x14ac:dyDescent="0.3">
      <c r="A3" s="35" t="s">
        <v>1587</v>
      </c>
      <c r="B3" s="35" t="s">
        <v>1588</v>
      </c>
      <c r="C3" s="36">
        <v>45127</v>
      </c>
      <c r="D3" s="35" t="s">
        <v>51</v>
      </c>
      <c r="E3" s="35" t="s">
        <v>1589</v>
      </c>
      <c r="F3" s="35" t="s">
        <v>1594</v>
      </c>
      <c r="G3" s="35" t="s">
        <v>1122</v>
      </c>
      <c r="H3" s="35">
        <v>106720</v>
      </c>
      <c r="I3" s="35">
        <v>5.62</v>
      </c>
      <c r="J3" s="35" t="s">
        <v>1213</v>
      </c>
      <c r="K3" s="35" t="s">
        <v>1595</v>
      </c>
      <c r="L3" s="15" t="str">
        <f t="shared" si="0"/>
        <v>MEETS</v>
      </c>
      <c r="M3" s="21" t="str">
        <f t="shared" si="1"/>
        <v>MEETS</v>
      </c>
      <c r="N3" s="18">
        <f t="shared" si="2"/>
        <v>6.16</v>
      </c>
      <c r="O3" s="18">
        <f t="shared" si="3"/>
        <v>31</v>
      </c>
    </row>
    <row r="4" spans="1:15" ht="12.75" customHeight="1" x14ac:dyDescent="0.3">
      <c r="A4" s="35" t="s">
        <v>1587</v>
      </c>
      <c r="B4" s="35" t="s">
        <v>1588</v>
      </c>
      <c r="C4" s="36">
        <v>45127</v>
      </c>
      <c r="D4" s="35" t="s">
        <v>51</v>
      </c>
      <c r="E4" s="35" t="s">
        <v>1589</v>
      </c>
      <c r="F4" s="35" t="s">
        <v>1590</v>
      </c>
      <c r="G4" s="35" t="s">
        <v>1122</v>
      </c>
      <c r="H4" s="35">
        <v>226780</v>
      </c>
      <c r="I4" s="35">
        <v>5.8</v>
      </c>
      <c r="J4" s="35" t="s">
        <v>1213</v>
      </c>
      <c r="K4" s="35" t="s">
        <v>1591</v>
      </c>
      <c r="L4" s="15" t="str">
        <f t="shared" si="0"/>
        <v>MEETS</v>
      </c>
      <c r="M4" s="21" t="str">
        <f t="shared" si="1"/>
        <v>MEETS</v>
      </c>
      <c r="N4" s="18">
        <f t="shared" si="2"/>
        <v>5.87</v>
      </c>
      <c r="O4" s="18">
        <f t="shared" si="3"/>
        <v>31</v>
      </c>
    </row>
    <row r="5" spans="1:15" ht="12.75" customHeight="1" x14ac:dyDescent="0.3">
      <c r="A5" s="35" t="s">
        <v>963</v>
      </c>
      <c r="B5" s="35" t="s">
        <v>964</v>
      </c>
      <c r="C5" s="36">
        <v>42243</v>
      </c>
      <c r="D5" s="35" t="s">
        <v>51</v>
      </c>
      <c r="E5" s="35" t="s">
        <v>516</v>
      </c>
      <c r="F5" s="35" t="s">
        <v>1601</v>
      </c>
      <c r="G5" s="35" t="s">
        <v>169</v>
      </c>
      <c r="H5" s="35">
        <v>60350</v>
      </c>
      <c r="I5" s="35">
        <v>5.4</v>
      </c>
      <c r="J5" s="35">
        <v>0</v>
      </c>
      <c r="K5" s="35">
        <v>0</v>
      </c>
      <c r="L5" s="15" t="str">
        <f t="shared" si="0"/>
        <v>MEETS</v>
      </c>
      <c r="M5" s="21" t="str">
        <f t="shared" si="1"/>
        <v>MEETS</v>
      </c>
      <c r="N5" s="18">
        <f t="shared" si="2"/>
        <v>0</v>
      </c>
      <c r="O5" s="18">
        <f t="shared" si="3"/>
        <v>0</v>
      </c>
    </row>
    <row r="6" spans="1:15" ht="12.75" customHeight="1" x14ac:dyDescent="0.3">
      <c r="A6" s="35" t="s">
        <v>963</v>
      </c>
      <c r="B6" s="35" t="s">
        <v>964</v>
      </c>
      <c r="C6" s="36">
        <v>44995</v>
      </c>
      <c r="D6" s="35" t="s">
        <v>47</v>
      </c>
      <c r="E6" s="35" t="s">
        <v>516</v>
      </c>
      <c r="F6" s="35" t="s">
        <v>1604</v>
      </c>
      <c r="G6" s="35" t="s">
        <v>1184</v>
      </c>
      <c r="H6" s="35">
        <v>55110</v>
      </c>
      <c r="I6" s="35">
        <v>5.6</v>
      </c>
      <c r="J6" s="35" t="s">
        <v>239</v>
      </c>
      <c r="K6" s="35" t="s">
        <v>1605</v>
      </c>
      <c r="L6" s="15" t="str">
        <f t="shared" si="0"/>
        <v>MEETS</v>
      </c>
      <c r="M6" s="21" t="str">
        <f t="shared" si="1"/>
        <v>MEETS</v>
      </c>
      <c r="N6" s="18">
        <f t="shared" si="2"/>
        <v>9.3919999999999995</v>
      </c>
      <c r="O6" s="18">
        <f t="shared" si="3"/>
        <v>30</v>
      </c>
    </row>
    <row r="7" spans="1:15" ht="12.75" customHeight="1" x14ac:dyDescent="0.3">
      <c r="A7" s="35" t="s">
        <v>963</v>
      </c>
      <c r="B7" s="35" t="s">
        <v>972</v>
      </c>
      <c r="C7" s="36">
        <v>42451</v>
      </c>
      <c r="D7" s="35" t="s">
        <v>113</v>
      </c>
      <c r="E7" s="35" t="s">
        <v>500</v>
      </c>
      <c r="F7" s="35" t="s">
        <v>1607</v>
      </c>
      <c r="G7" s="35" t="s">
        <v>178</v>
      </c>
      <c r="H7" s="35">
        <v>127113</v>
      </c>
      <c r="I7" s="35">
        <v>7.4</v>
      </c>
      <c r="J7" s="35">
        <v>0</v>
      </c>
      <c r="K7" s="35">
        <v>11.2</v>
      </c>
      <c r="L7" s="15" t="str">
        <f t="shared" si="0"/>
        <v>MEETS</v>
      </c>
      <c r="M7" s="21" t="str">
        <f t="shared" si="1"/>
        <v>MEETS</v>
      </c>
      <c r="N7" s="18">
        <f t="shared" si="2"/>
        <v>11.2</v>
      </c>
      <c r="O7" s="18">
        <f t="shared" si="3"/>
        <v>0</v>
      </c>
    </row>
    <row r="8" spans="1:15" ht="12.75" customHeight="1" x14ac:dyDescent="0.3">
      <c r="A8" s="35" t="s">
        <v>963</v>
      </c>
      <c r="B8" s="35" t="s">
        <v>972</v>
      </c>
      <c r="C8" s="36">
        <v>43628</v>
      </c>
      <c r="D8" s="35" t="s">
        <v>42</v>
      </c>
      <c r="E8" s="35" t="s">
        <v>500</v>
      </c>
      <c r="F8" s="35" t="s">
        <v>1600</v>
      </c>
      <c r="G8" s="35" t="s">
        <v>178</v>
      </c>
      <c r="H8" s="35">
        <v>23730</v>
      </c>
      <c r="I8" s="35">
        <v>7.54</v>
      </c>
      <c r="J8" s="35" t="s">
        <v>239</v>
      </c>
      <c r="K8" s="35" t="s">
        <v>1054</v>
      </c>
      <c r="L8" s="15" t="str">
        <f t="shared" si="0"/>
        <v>MEETS</v>
      </c>
      <c r="M8" s="21" t="str">
        <f t="shared" si="1"/>
        <v>MEETS</v>
      </c>
      <c r="N8" s="18"/>
      <c r="O8" s="18"/>
    </row>
    <row r="9" spans="1:15" ht="12.75" customHeight="1" x14ac:dyDescent="0.3">
      <c r="A9" s="35" t="s">
        <v>963</v>
      </c>
      <c r="B9" s="35" t="s">
        <v>972</v>
      </c>
      <c r="C9" s="36">
        <v>42433</v>
      </c>
      <c r="D9" s="35" t="s">
        <v>115</v>
      </c>
      <c r="E9" s="35" t="s">
        <v>500</v>
      </c>
      <c r="F9" s="35" t="s">
        <v>1606</v>
      </c>
      <c r="G9" s="35" t="s">
        <v>178</v>
      </c>
      <c r="H9" s="35">
        <v>96618</v>
      </c>
      <c r="I9" s="35">
        <v>5.5</v>
      </c>
      <c r="J9" s="35">
        <v>0</v>
      </c>
      <c r="K9" s="35">
        <v>5.0999999999999996</v>
      </c>
      <c r="L9" s="15" t="str">
        <f t="shared" si="0"/>
        <v>MEETS</v>
      </c>
      <c r="M9" s="21" t="str">
        <f t="shared" si="1"/>
        <v>MEETS</v>
      </c>
      <c r="N9" s="18">
        <f t="shared" ref="N9:N45" si="4">IF(LEFT(K9, 1)="&lt;", VALUE(RIGHT(K9,LEN(K9)-1)), K9)</f>
        <v>5.0999999999999996</v>
      </c>
      <c r="O9" s="18">
        <f t="shared" ref="O9:O45" si="5">IF(LEFT(J9, 1)="&lt;", VALUE(RIGHT(J9,LEN(J9)-1)), J9)</f>
        <v>0</v>
      </c>
    </row>
    <row r="10" spans="1:15" ht="12.75" customHeight="1" x14ac:dyDescent="0.3">
      <c r="A10" s="35" t="s">
        <v>963</v>
      </c>
      <c r="B10" s="35" t="s">
        <v>976</v>
      </c>
      <c r="C10" s="36">
        <v>44351</v>
      </c>
      <c r="D10" s="35" t="s">
        <v>51</v>
      </c>
      <c r="E10" s="35" t="s">
        <v>512</v>
      </c>
      <c r="F10" s="35" t="s">
        <v>1602</v>
      </c>
      <c r="G10" s="35" t="s">
        <v>184</v>
      </c>
      <c r="H10" s="35">
        <v>34684</v>
      </c>
      <c r="I10" s="35">
        <v>4.1500000000000004</v>
      </c>
      <c r="J10" s="35" t="s">
        <v>1168</v>
      </c>
      <c r="K10" s="35" t="s">
        <v>1186</v>
      </c>
      <c r="L10" s="15" t="str">
        <f t="shared" si="0"/>
        <v>DOES NOT MEET</v>
      </c>
      <c r="M10" s="21" t="str">
        <f t="shared" si="1"/>
        <v>DOES NOT MEET</v>
      </c>
      <c r="N10" s="18">
        <f t="shared" si="4"/>
        <v>46.741999999999997</v>
      </c>
      <c r="O10" s="18">
        <f t="shared" si="5"/>
        <v>33</v>
      </c>
    </row>
    <row r="11" spans="1:15" ht="12.75" customHeight="1" x14ac:dyDescent="0.3">
      <c r="A11" s="35" t="s">
        <v>963</v>
      </c>
      <c r="B11" s="35" t="s">
        <v>1596</v>
      </c>
      <c r="C11" s="36">
        <v>44917</v>
      </c>
      <c r="D11" s="35" t="s">
        <v>47</v>
      </c>
      <c r="E11" s="35" t="s">
        <v>1597</v>
      </c>
      <c r="F11" s="35" t="s">
        <v>1598</v>
      </c>
      <c r="G11" s="35" t="s">
        <v>186</v>
      </c>
      <c r="H11" s="35">
        <v>83375</v>
      </c>
      <c r="I11" s="35">
        <v>5.72</v>
      </c>
      <c r="J11" s="35" t="s">
        <v>239</v>
      </c>
      <c r="K11" s="35" t="s">
        <v>1599</v>
      </c>
      <c r="L11" s="15" t="str">
        <f t="shared" si="0"/>
        <v>MEETS</v>
      </c>
      <c r="M11" s="21" t="str">
        <f t="shared" si="1"/>
        <v>MEETS</v>
      </c>
      <c r="N11" s="18">
        <f t="shared" si="4"/>
        <v>32.42</v>
      </c>
      <c r="O11" s="18">
        <f t="shared" si="5"/>
        <v>30</v>
      </c>
    </row>
    <row r="12" spans="1:15" ht="12.75" customHeight="1" x14ac:dyDescent="0.3">
      <c r="A12" s="35" t="s">
        <v>963</v>
      </c>
      <c r="B12" s="35" t="s">
        <v>1072</v>
      </c>
      <c r="C12" s="36">
        <v>43641</v>
      </c>
      <c r="D12" s="35" t="s">
        <v>51</v>
      </c>
      <c r="E12" s="35" t="s">
        <v>1073</v>
      </c>
      <c r="F12" s="35" t="s">
        <v>1608</v>
      </c>
      <c r="G12" s="35" t="s">
        <v>178</v>
      </c>
      <c r="H12" s="35">
        <v>79610</v>
      </c>
      <c r="I12" s="35">
        <v>5.05</v>
      </c>
      <c r="J12" s="35" t="s">
        <v>238</v>
      </c>
      <c r="K12" s="35" t="s">
        <v>1074</v>
      </c>
      <c r="L12" s="15" t="str">
        <f t="shared" si="0"/>
        <v>MEETS</v>
      </c>
      <c r="M12" s="21" t="str">
        <f t="shared" si="1"/>
        <v>MEETS</v>
      </c>
      <c r="N12" s="18">
        <f t="shared" si="4"/>
        <v>8.2899999999999991</v>
      </c>
      <c r="O12" s="18">
        <f t="shared" si="5"/>
        <v>29</v>
      </c>
    </row>
    <row r="13" spans="1:15" ht="12.75" customHeight="1" x14ac:dyDescent="0.3">
      <c r="A13" s="35" t="s">
        <v>963</v>
      </c>
      <c r="B13" s="35" t="s">
        <v>980</v>
      </c>
      <c r="C13" s="36">
        <v>42500</v>
      </c>
      <c r="D13" s="35" t="s">
        <v>51</v>
      </c>
      <c r="E13" s="35" t="s">
        <v>473</v>
      </c>
      <c r="F13" s="35" t="s">
        <v>1603</v>
      </c>
      <c r="G13" s="35" t="s">
        <v>200</v>
      </c>
      <c r="H13" s="35">
        <v>91075</v>
      </c>
      <c r="I13" s="35">
        <v>5.8</v>
      </c>
      <c r="J13" s="35">
        <v>0</v>
      </c>
      <c r="K13" s="35">
        <v>7.3</v>
      </c>
      <c r="L13" s="15" t="str">
        <f t="shared" si="0"/>
        <v>MEETS</v>
      </c>
      <c r="M13" s="21" t="str">
        <f t="shared" si="1"/>
        <v>MEETS</v>
      </c>
      <c r="N13" s="18">
        <f t="shared" si="4"/>
        <v>7.3</v>
      </c>
      <c r="O13" s="18">
        <f t="shared" si="5"/>
        <v>0</v>
      </c>
    </row>
    <row r="14" spans="1:15" ht="12.75" customHeight="1" x14ac:dyDescent="0.3">
      <c r="A14" s="35" t="s">
        <v>101</v>
      </c>
      <c r="B14" s="35" t="s">
        <v>100</v>
      </c>
      <c r="C14" s="36">
        <v>43689</v>
      </c>
      <c r="D14" s="35" t="s">
        <v>51</v>
      </c>
      <c r="E14" s="35" t="s">
        <v>536</v>
      </c>
      <c r="F14" s="35" t="s">
        <v>1609</v>
      </c>
      <c r="G14" s="35" t="s">
        <v>196</v>
      </c>
      <c r="H14" s="35">
        <v>68040</v>
      </c>
      <c r="I14" s="35">
        <v>5.0999999999999996</v>
      </c>
      <c r="J14" s="35" t="s">
        <v>238</v>
      </c>
      <c r="K14" s="35" t="s">
        <v>1094</v>
      </c>
      <c r="L14" s="15" t="str">
        <f t="shared" si="0"/>
        <v>MEETS</v>
      </c>
      <c r="M14" s="21" t="str">
        <f t="shared" si="1"/>
        <v>MEETS</v>
      </c>
      <c r="N14" s="18">
        <f t="shared" si="4"/>
        <v>9.7002000000000006</v>
      </c>
      <c r="O14" s="18">
        <f t="shared" si="5"/>
        <v>29</v>
      </c>
    </row>
    <row r="15" spans="1:15" ht="12.75" customHeight="1" x14ac:dyDescent="0.3">
      <c r="A15" s="35" t="s">
        <v>216</v>
      </c>
      <c r="B15" s="35" t="s">
        <v>217</v>
      </c>
      <c r="C15" s="36">
        <v>43186</v>
      </c>
      <c r="D15" s="35" t="s">
        <v>51</v>
      </c>
      <c r="E15" s="35" t="s">
        <v>517</v>
      </c>
      <c r="F15" s="35" t="s">
        <v>1610</v>
      </c>
      <c r="G15" s="35" t="s">
        <v>184</v>
      </c>
      <c r="H15" s="35">
        <v>2203</v>
      </c>
      <c r="I15" s="35">
        <v>4</v>
      </c>
      <c r="J15" s="35">
        <v>21.6</v>
      </c>
      <c r="K15" s="35">
        <v>30.5</v>
      </c>
      <c r="L15" s="15" t="str">
        <f t="shared" si="0"/>
        <v>DOES NOT MEET</v>
      </c>
      <c r="M15" s="21" t="str">
        <f t="shared" si="1"/>
        <v>DOES NOT MEET</v>
      </c>
      <c r="N15" s="18">
        <f t="shared" si="4"/>
        <v>30.5</v>
      </c>
      <c r="O15" s="18">
        <f t="shared" si="5"/>
        <v>21.6</v>
      </c>
    </row>
    <row r="16" spans="1:15" ht="12.75" customHeight="1" x14ac:dyDescent="0.3">
      <c r="A16" s="35" t="s">
        <v>125</v>
      </c>
      <c r="B16" s="35" t="s">
        <v>974</v>
      </c>
      <c r="C16" s="36">
        <v>42467</v>
      </c>
      <c r="D16" s="35" t="s">
        <v>51</v>
      </c>
      <c r="E16" s="35" t="s">
        <v>487</v>
      </c>
      <c r="F16" s="35" t="s">
        <v>1611</v>
      </c>
      <c r="G16" s="35" t="s">
        <v>198</v>
      </c>
      <c r="H16" s="35">
        <v>16537</v>
      </c>
      <c r="I16" s="35">
        <v>7.3</v>
      </c>
      <c r="J16" s="35">
        <v>0</v>
      </c>
      <c r="K16" s="35">
        <v>0</v>
      </c>
      <c r="L16" s="15" t="str">
        <f t="shared" si="0"/>
        <v>MEETS</v>
      </c>
      <c r="M16" s="21" t="str">
        <f t="shared" si="1"/>
        <v>MEETS</v>
      </c>
      <c r="N16" s="18">
        <f t="shared" si="4"/>
        <v>0</v>
      </c>
      <c r="O16" s="18">
        <f t="shared" si="5"/>
        <v>0</v>
      </c>
    </row>
    <row r="17" spans="1:15" ht="12.75" customHeight="1" x14ac:dyDescent="0.3">
      <c r="A17" s="35" t="s">
        <v>570</v>
      </c>
      <c r="B17" s="35" t="s">
        <v>270</v>
      </c>
      <c r="C17" s="36">
        <v>42786</v>
      </c>
      <c r="D17" s="35" t="s">
        <v>42</v>
      </c>
      <c r="E17" s="35" t="s">
        <v>468</v>
      </c>
      <c r="F17" s="35" t="s">
        <v>1612</v>
      </c>
      <c r="G17" s="35" t="s">
        <v>168</v>
      </c>
      <c r="H17" s="35">
        <v>4405</v>
      </c>
      <c r="I17" s="35">
        <v>9.4</v>
      </c>
      <c r="J17" s="35">
        <v>8.9</v>
      </c>
      <c r="K17" s="35">
        <v>37.4</v>
      </c>
      <c r="L17" s="15" t="str">
        <f t="shared" si="0"/>
        <v>DOES NOT MEET</v>
      </c>
      <c r="M17" s="21" t="str">
        <f t="shared" si="1"/>
        <v>MEETS</v>
      </c>
      <c r="N17" s="18">
        <f t="shared" si="4"/>
        <v>37.4</v>
      </c>
      <c r="O17" s="18">
        <f t="shared" si="5"/>
        <v>8.9</v>
      </c>
    </row>
    <row r="18" spans="1:15" ht="12.75" customHeight="1" x14ac:dyDescent="0.3">
      <c r="A18" s="35" t="s">
        <v>155</v>
      </c>
      <c r="B18" s="35" t="s">
        <v>549</v>
      </c>
      <c r="C18" s="36">
        <v>43731</v>
      </c>
      <c r="D18" s="35" t="s">
        <v>47</v>
      </c>
      <c r="E18" s="35" t="s">
        <v>1111</v>
      </c>
      <c r="F18" s="35" t="s">
        <v>1613</v>
      </c>
      <c r="G18" s="35" t="s">
        <v>762</v>
      </c>
      <c r="H18" s="35">
        <v>12950</v>
      </c>
      <c r="I18" s="35">
        <v>10</v>
      </c>
      <c r="J18" s="35" t="s">
        <v>266</v>
      </c>
      <c r="K18" s="35" t="s">
        <v>1112</v>
      </c>
      <c r="L18" s="15" t="str">
        <f t="shared" si="0"/>
        <v>DOES NOT MEET</v>
      </c>
      <c r="M18" s="21" t="str">
        <f t="shared" si="1"/>
        <v>MEETS</v>
      </c>
      <c r="N18" s="18">
        <f t="shared" si="4"/>
        <v>50.965000000000003</v>
      </c>
      <c r="O18" s="18">
        <f t="shared" si="5"/>
        <v>32</v>
      </c>
    </row>
    <row r="19" spans="1:15" ht="12.75" customHeight="1" x14ac:dyDescent="0.3">
      <c r="A19" s="35" t="s">
        <v>581</v>
      </c>
      <c r="B19" s="35" t="s">
        <v>771</v>
      </c>
      <c r="C19" s="36">
        <v>43529</v>
      </c>
      <c r="D19" s="35" t="s">
        <v>42</v>
      </c>
      <c r="E19" s="35" t="s">
        <v>1030</v>
      </c>
      <c r="F19" s="35" t="s">
        <v>1614</v>
      </c>
      <c r="G19" s="35" t="s">
        <v>190</v>
      </c>
      <c r="H19" s="35">
        <v>4005</v>
      </c>
      <c r="I19" s="35">
        <v>8.8000000000000007</v>
      </c>
      <c r="J19" s="35" t="s">
        <v>239</v>
      </c>
      <c r="K19" s="35" t="s">
        <v>1031</v>
      </c>
      <c r="L19" s="15" t="str">
        <f t="shared" si="0"/>
        <v>MEETS</v>
      </c>
      <c r="M19" s="21" t="str">
        <f t="shared" si="1"/>
        <v>MEETS</v>
      </c>
      <c r="N19" s="18">
        <f t="shared" si="4"/>
        <v>164.79400000000001</v>
      </c>
      <c r="O19" s="18">
        <f t="shared" si="5"/>
        <v>30</v>
      </c>
    </row>
    <row r="20" spans="1:15" ht="12.75" customHeight="1" x14ac:dyDescent="0.3">
      <c r="A20" s="35" t="s">
        <v>581</v>
      </c>
      <c r="B20" s="35" t="s">
        <v>582</v>
      </c>
      <c r="C20" s="36">
        <v>43529</v>
      </c>
      <c r="D20" s="35" t="s">
        <v>42</v>
      </c>
      <c r="E20" s="35" t="s">
        <v>1032</v>
      </c>
      <c r="F20" s="35" t="s">
        <v>1615</v>
      </c>
      <c r="G20" s="35" t="s">
        <v>190</v>
      </c>
      <c r="H20" s="35">
        <v>6135</v>
      </c>
      <c r="I20" s="35">
        <v>8</v>
      </c>
      <c r="J20" s="35">
        <v>0</v>
      </c>
      <c r="K20" s="35" t="s">
        <v>1033</v>
      </c>
      <c r="L20" s="15" t="str">
        <f t="shared" si="0"/>
        <v>MEETS</v>
      </c>
      <c r="M20" s="21" t="str">
        <f t="shared" si="1"/>
        <v>MEETS</v>
      </c>
      <c r="N20" s="18">
        <f t="shared" si="4"/>
        <v>107.57899999999999</v>
      </c>
      <c r="O20" s="18">
        <f t="shared" si="5"/>
        <v>0</v>
      </c>
    </row>
    <row r="21" spans="1:15" ht="12.75" customHeight="1" x14ac:dyDescent="0.3">
      <c r="A21" s="35" t="s">
        <v>7</v>
      </c>
      <c r="B21" s="35" t="s">
        <v>166</v>
      </c>
      <c r="C21" s="36">
        <v>42718</v>
      </c>
      <c r="D21" s="35" t="s">
        <v>51</v>
      </c>
      <c r="E21" s="35" t="s">
        <v>485</v>
      </c>
      <c r="F21" s="35" t="s">
        <v>1616</v>
      </c>
      <c r="G21" s="35" t="s">
        <v>600</v>
      </c>
      <c r="H21" s="35">
        <v>35486</v>
      </c>
      <c r="I21" s="35">
        <v>6.7</v>
      </c>
      <c r="J21" s="35">
        <v>0</v>
      </c>
      <c r="K21" s="35">
        <v>4.5999999999999996</v>
      </c>
      <c r="L21" s="15" t="str">
        <f t="shared" si="0"/>
        <v>MEETS</v>
      </c>
      <c r="M21" s="21" t="str">
        <f t="shared" si="1"/>
        <v>MEETS</v>
      </c>
      <c r="N21" s="18">
        <f t="shared" si="4"/>
        <v>4.5999999999999996</v>
      </c>
      <c r="O21" s="18">
        <f t="shared" si="5"/>
        <v>0</v>
      </c>
    </row>
    <row r="22" spans="1:15" ht="12.75" customHeight="1" x14ac:dyDescent="0.3">
      <c r="A22" s="35" t="s">
        <v>544</v>
      </c>
      <c r="B22" s="35" t="s">
        <v>545</v>
      </c>
      <c r="C22" s="36">
        <v>43549</v>
      </c>
      <c r="D22" s="35" t="s">
        <v>42</v>
      </c>
      <c r="E22" s="35" t="s">
        <v>469</v>
      </c>
      <c r="F22" s="35" t="s">
        <v>1617</v>
      </c>
      <c r="G22" s="35" t="s">
        <v>189</v>
      </c>
      <c r="H22" s="35">
        <v>6505</v>
      </c>
      <c r="I22" s="35">
        <v>10.3</v>
      </c>
      <c r="J22" s="35" t="s">
        <v>239</v>
      </c>
      <c r="K22" s="35" t="s">
        <v>1036</v>
      </c>
      <c r="L22" s="15" t="str">
        <f t="shared" si="0"/>
        <v>DOES NOT MEET</v>
      </c>
      <c r="M22" s="21" t="str">
        <f t="shared" si="1"/>
        <v>DOES NOT MEET</v>
      </c>
      <c r="N22" s="18">
        <f t="shared" si="4"/>
        <v>101.46</v>
      </c>
      <c r="O22" s="18">
        <f t="shared" si="5"/>
        <v>30</v>
      </c>
    </row>
    <row r="23" spans="1:15" ht="12.75" customHeight="1" x14ac:dyDescent="0.3">
      <c r="A23" s="35" t="s">
        <v>544</v>
      </c>
      <c r="B23" s="35" t="s">
        <v>577</v>
      </c>
      <c r="C23" s="36">
        <v>43497</v>
      </c>
      <c r="D23" s="35" t="s">
        <v>42</v>
      </c>
      <c r="E23" s="35" t="s">
        <v>1020</v>
      </c>
      <c r="F23" s="35" t="s">
        <v>1619</v>
      </c>
      <c r="G23" s="35" t="s">
        <v>189</v>
      </c>
      <c r="H23" s="35">
        <v>6444</v>
      </c>
      <c r="I23" s="35">
        <v>10.6</v>
      </c>
      <c r="J23" s="35">
        <v>0</v>
      </c>
      <c r="K23" s="35" t="s">
        <v>1021</v>
      </c>
      <c r="L23" s="15" t="str">
        <f t="shared" si="0"/>
        <v>DOES NOT MEET</v>
      </c>
      <c r="M23" s="21" t="str">
        <f t="shared" si="1"/>
        <v>DOES NOT MEET</v>
      </c>
      <c r="N23" s="18">
        <f t="shared" si="4"/>
        <v>102.42100000000001</v>
      </c>
      <c r="O23" s="18">
        <f t="shared" si="5"/>
        <v>0</v>
      </c>
    </row>
    <row r="24" spans="1:15" ht="12.75" customHeight="1" x14ac:dyDescent="0.3">
      <c r="A24" s="35" t="s">
        <v>544</v>
      </c>
      <c r="B24" s="35" t="s">
        <v>577</v>
      </c>
      <c r="C24" s="36">
        <v>42404</v>
      </c>
      <c r="D24" s="35" t="s">
        <v>47</v>
      </c>
      <c r="E24" s="35" t="s">
        <v>339</v>
      </c>
      <c r="F24" s="35" t="s">
        <v>1618</v>
      </c>
      <c r="G24" s="35" t="s">
        <v>189</v>
      </c>
      <c r="H24" s="35">
        <v>9872</v>
      </c>
      <c r="I24" s="35">
        <v>7.9</v>
      </c>
      <c r="J24" s="35">
        <v>5</v>
      </c>
      <c r="K24" s="35">
        <v>67.7</v>
      </c>
      <c r="L24" s="15" t="str">
        <f t="shared" si="0"/>
        <v>MEETS</v>
      </c>
      <c r="M24" s="21" t="str">
        <f t="shared" si="1"/>
        <v>MEETS</v>
      </c>
      <c r="N24" s="18">
        <f t="shared" si="4"/>
        <v>67.7</v>
      </c>
      <c r="O24" s="18">
        <f t="shared" si="5"/>
        <v>5</v>
      </c>
    </row>
    <row r="25" spans="1:15" ht="12.75" customHeight="1" x14ac:dyDescent="0.3">
      <c r="A25" s="35" t="s">
        <v>544</v>
      </c>
      <c r="B25" s="35" t="s">
        <v>691</v>
      </c>
      <c r="C25" s="36">
        <v>43476</v>
      </c>
      <c r="D25" s="35" t="s">
        <v>42</v>
      </c>
      <c r="E25" s="35" t="s">
        <v>1013</v>
      </c>
      <c r="F25" s="35" t="s">
        <v>1620</v>
      </c>
      <c r="G25" s="35" t="s">
        <v>189</v>
      </c>
      <c r="H25" s="35">
        <v>13210</v>
      </c>
      <c r="I25" s="35">
        <v>9.1</v>
      </c>
      <c r="J25" s="35">
        <v>0</v>
      </c>
      <c r="K25" s="35" t="s">
        <v>1014</v>
      </c>
      <c r="L25" s="15" t="str">
        <f t="shared" si="0"/>
        <v>DOES NOT MEET</v>
      </c>
      <c r="M25" s="21" t="str">
        <f t="shared" si="1"/>
        <v>MEETS</v>
      </c>
      <c r="N25" s="18">
        <f t="shared" si="4"/>
        <v>49.962000000000003</v>
      </c>
      <c r="O25" s="18">
        <f t="shared" si="5"/>
        <v>0</v>
      </c>
    </row>
    <row r="26" spans="1:15" ht="12.75" customHeight="1" x14ac:dyDescent="0.3">
      <c r="A26" s="35" t="s">
        <v>1187</v>
      </c>
      <c r="B26" s="35" t="s">
        <v>214</v>
      </c>
      <c r="C26" s="36">
        <v>44734</v>
      </c>
      <c r="D26" s="35" t="s">
        <v>51</v>
      </c>
      <c r="E26" s="35" t="s">
        <v>508</v>
      </c>
      <c r="F26" s="35" t="s">
        <v>1623</v>
      </c>
      <c r="G26" s="35" t="s">
        <v>192</v>
      </c>
      <c r="H26" s="35">
        <v>153410</v>
      </c>
      <c r="I26" s="35">
        <v>6.52</v>
      </c>
      <c r="J26" s="35" t="s">
        <v>326</v>
      </c>
      <c r="K26" s="35" t="s">
        <v>1624</v>
      </c>
      <c r="L26" s="15" t="str">
        <f t="shared" si="0"/>
        <v>MEETS</v>
      </c>
      <c r="M26" s="21" t="str">
        <f t="shared" si="1"/>
        <v>MEETS</v>
      </c>
      <c r="N26" s="18">
        <f t="shared" si="4"/>
        <v>10.39</v>
      </c>
      <c r="O26" s="18">
        <f t="shared" si="5"/>
        <v>28</v>
      </c>
    </row>
    <row r="27" spans="1:15" ht="12.75" customHeight="1" x14ac:dyDescent="0.3">
      <c r="A27" s="35" t="s">
        <v>1187</v>
      </c>
      <c r="B27" s="35" t="s">
        <v>982</v>
      </c>
      <c r="C27" s="36">
        <v>44734</v>
      </c>
      <c r="D27" s="35" t="s">
        <v>51</v>
      </c>
      <c r="E27" s="35" t="s">
        <v>484</v>
      </c>
      <c r="F27" s="35" t="s">
        <v>1621</v>
      </c>
      <c r="G27" s="35" t="s">
        <v>192</v>
      </c>
      <c r="H27" s="35">
        <v>126730</v>
      </c>
      <c r="I27" s="35">
        <v>5.89</v>
      </c>
      <c r="J27" s="35" t="s">
        <v>326</v>
      </c>
      <c r="K27" s="35" t="s">
        <v>1622</v>
      </c>
      <c r="L27" s="15" t="str">
        <f t="shared" si="0"/>
        <v>MEETS</v>
      </c>
      <c r="M27" s="21" t="str">
        <f t="shared" si="1"/>
        <v>MEETS</v>
      </c>
      <c r="N27" s="18">
        <f t="shared" si="4"/>
        <v>11.32</v>
      </c>
      <c r="O27" s="18">
        <f t="shared" si="5"/>
        <v>28</v>
      </c>
    </row>
    <row r="28" spans="1:15" ht="12.75" customHeight="1" x14ac:dyDescent="0.3">
      <c r="A28" s="35" t="s">
        <v>1096</v>
      </c>
      <c r="B28" s="35" t="s">
        <v>1097</v>
      </c>
      <c r="C28" s="36">
        <v>43693</v>
      </c>
      <c r="D28" s="35" t="s">
        <v>47</v>
      </c>
      <c r="E28" s="35" t="s">
        <v>1098</v>
      </c>
      <c r="F28" s="35" t="s">
        <v>1625</v>
      </c>
      <c r="G28" s="35" t="s">
        <v>178</v>
      </c>
      <c r="H28" s="35">
        <v>91790</v>
      </c>
      <c r="I28" s="35">
        <v>6.91</v>
      </c>
      <c r="J28" s="35" t="s">
        <v>238</v>
      </c>
      <c r="K28" s="35" t="s">
        <v>1099</v>
      </c>
      <c r="L28" s="15" t="str">
        <f t="shared" si="0"/>
        <v>MEETS</v>
      </c>
      <c r="M28" s="21" t="str">
        <f t="shared" si="1"/>
        <v>MEETS</v>
      </c>
      <c r="N28" s="18">
        <f t="shared" si="4"/>
        <v>7.1902999999999997</v>
      </c>
      <c r="O28" s="18">
        <f t="shared" si="5"/>
        <v>29</v>
      </c>
    </row>
    <row r="29" spans="1:15" ht="12.75" customHeight="1" x14ac:dyDescent="0.3">
      <c r="A29" s="35" t="s">
        <v>54</v>
      </c>
      <c r="B29" s="35" t="s">
        <v>31</v>
      </c>
      <c r="C29" s="36">
        <v>42403</v>
      </c>
      <c r="D29" s="35" t="s">
        <v>51</v>
      </c>
      <c r="E29" s="35" t="s">
        <v>520</v>
      </c>
      <c r="F29" s="35" t="s">
        <v>1626</v>
      </c>
      <c r="G29" s="35" t="s">
        <v>178</v>
      </c>
      <c r="H29" s="35">
        <v>90498</v>
      </c>
      <c r="I29" s="35">
        <v>6.5</v>
      </c>
      <c r="J29" s="35">
        <v>0</v>
      </c>
      <c r="K29" s="35">
        <v>6.9</v>
      </c>
      <c r="L29" s="15" t="str">
        <f t="shared" si="0"/>
        <v>MEETS</v>
      </c>
      <c r="M29" s="21" t="str">
        <f t="shared" si="1"/>
        <v>MEETS</v>
      </c>
      <c r="N29" s="18">
        <f t="shared" si="4"/>
        <v>6.9</v>
      </c>
      <c r="O29" s="18">
        <f t="shared" si="5"/>
        <v>0</v>
      </c>
    </row>
    <row r="30" spans="1:15" ht="12.75" customHeight="1" x14ac:dyDescent="0.3">
      <c r="A30" s="35" t="s">
        <v>1189</v>
      </c>
      <c r="B30" s="35" t="s">
        <v>205</v>
      </c>
      <c r="C30" s="36">
        <v>42478</v>
      </c>
      <c r="D30" s="35" t="s">
        <v>51</v>
      </c>
      <c r="E30" s="35" t="s">
        <v>479</v>
      </c>
      <c r="F30" s="35" t="s">
        <v>1627</v>
      </c>
      <c r="G30" s="35" t="s">
        <v>198</v>
      </c>
      <c r="H30" s="35">
        <v>49727</v>
      </c>
      <c r="I30" s="35">
        <v>5.0999999999999996</v>
      </c>
      <c r="J30" s="35">
        <v>0</v>
      </c>
      <c r="K30" s="35">
        <v>7.1</v>
      </c>
      <c r="L30" s="15" t="str">
        <f t="shared" si="0"/>
        <v>MEETS</v>
      </c>
      <c r="M30" s="21" t="str">
        <f t="shared" si="1"/>
        <v>MEETS</v>
      </c>
      <c r="N30" s="18">
        <f t="shared" si="4"/>
        <v>7.1</v>
      </c>
      <c r="O30" s="18">
        <f t="shared" si="5"/>
        <v>0</v>
      </c>
    </row>
    <row r="31" spans="1:15" ht="12.75" customHeight="1" x14ac:dyDescent="0.3">
      <c r="A31" s="35" t="s">
        <v>1065</v>
      </c>
      <c r="B31" s="35" t="s">
        <v>1066</v>
      </c>
      <c r="C31" s="36">
        <v>44361</v>
      </c>
      <c r="D31" s="35" t="s">
        <v>51</v>
      </c>
      <c r="E31" s="35" t="s">
        <v>1067</v>
      </c>
      <c r="F31" s="35" t="s">
        <v>1628</v>
      </c>
      <c r="G31" s="35" t="s">
        <v>184</v>
      </c>
      <c r="H31" s="35">
        <v>173420</v>
      </c>
      <c r="I31" s="35">
        <v>5.66</v>
      </c>
      <c r="J31" s="35">
        <v>60</v>
      </c>
      <c r="K31" s="35" t="s">
        <v>1190</v>
      </c>
      <c r="L31" s="15" t="str">
        <f t="shared" si="0"/>
        <v>MEETS</v>
      </c>
      <c r="M31" s="21" t="str">
        <f t="shared" si="1"/>
        <v>MEETS</v>
      </c>
      <c r="N31" s="18">
        <f t="shared" si="4"/>
        <v>10.885999999999999</v>
      </c>
      <c r="O31" s="18">
        <f t="shared" si="5"/>
        <v>60</v>
      </c>
    </row>
    <row r="32" spans="1:15" ht="12.75" customHeight="1" x14ac:dyDescent="0.3">
      <c r="A32" s="35" t="s">
        <v>1065</v>
      </c>
      <c r="B32" s="35" t="s">
        <v>1066</v>
      </c>
      <c r="C32" s="36">
        <v>44361</v>
      </c>
      <c r="D32" s="35" t="s">
        <v>51</v>
      </c>
      <c r="E32" s="35" t="s">
        <v>1067</v>
      </c>
      <c r="F32" s="35" t="s">
        <v>1628</v>
      </c>
      <c r="G32" s="35" t="s">
        <v>184</v>
      </c>
      <c r="H32" s="35">
        <v>173420</v>
      </c>
      <c r="I32" s="35">
        <v>5.66</v>
      </c>
      <c r="J32" s="35">
        <v>60</v>
      </c>
      <c r="K32" s="35" t="s">
        <v>1190</v>
      </c>
      <c r="L32" s="15" t="str">
        <f t="shared" si="0"/>
        <v>MEETS</v>
      </c>
      <c r="M32" s="21" t="str">
        <f t="shared" si="1"/>
        <v>MEETS</v>
      </c>
      <c r="N32" s="18">
        <f t="shared" si="4"/>
        <v>10.885999999999999</v>
      </c>
      <c r="O32" s="18">
        <f t="shared" si="5"/>
        <v>60</v>
      </c>
    </row>
    <row r="33" spans="1:15" ht="12.75" customHeight="1" x14ac:dyDescent="0.3">
      <c r="A33" s="35" t="s">
        <v>574</v>
      </c>
      <c r="B33" s="35" t="s">
        <v>575</v>
      </c>
      <c r="C33" s="36">
        <v>42411</v>
      </c>
      <c r="D33" s="35" t="s">
        <v>42</v>
      </c>
      <c r="E33" s="35" t="s">
        <v>502</v>
      </c>
      <c r="F33" s="35" t="s">
        <v>1630</v>
      </c>
      <c r="G33" s="35" t="s">
        <v>178</v>
      </c>
      <c r="H33" s="35">
        <v>23154</v>
      </c>
      <c r="I33" s="35">
        <v>7.3</v>
      </c>
      <c r="J33" s="35">
        <v>0</v>
      </c>
      <c r="K33" s="35">
        <v>9.1999999999999993</v>
      </c>
      <c r="L33" s="15" t="str">
        <f t="shared" si="0"/>
        <v>MEETS</v>
      </c>
      <c r="M33" s="21" t="str">
        <f t="shared" si="1"/>
        <v>MEETS</v>
      </c>
      <c r="N33" s="18">
        <f t="shared" si="4"/>
        <v>9.1999999999999993</v>
      </c>
      <c r="O33" s="18">
        <f t="shared" si="5"/>
        <v>0</v>
      </c>
    </row>
    <row r="34" spans="1:15" ht="12.75" customHeight="1" x14ac:dyDescent="0.3">
      <c r="A34" s="35" t="s">
        <v>574</v>
      </c>
      <c r="B34" s="35" t="s">
        <v>575</v>
      </c>
      <c r="C34" s="36">
        <v>43440</v>
      </c>
      <c r="D34" s="35" t="s">
        <v>986</v>
      </c>
      <c r="E34" s="35" t="s">
        <v>502</v>
      </c>
      <c r="F34" s="35" t="s">
        <v>1629</v>
      </c>
      <c r="G34" s="35" t="s">
        <v>178</v>
      </c>
      <c r="H34" s="35">
        <v>21340</v>
      </c>
      <c r="I34" s="35">
        <v>9.1</v>
      </c>
      <c r="J34" s="35">
        <v>0</v>
      </c>
      <c r="K34" s="35" t="s">
        <v>1008</v>
      </c>
      <c r="L34" s="15" t="str">
        <f t="shared" si="0"/>
        <v>DOES NOT MEET</v>
      </c>
      <c r="M34" s="21" t="str">
        <f t="shared" si="1"/>
        <v>MEETS</v>
      </c>
      <c r="N34" s="18">
        <f t="shared" si="4"/>
        <v>30.928000000000001</v>
      </c>
      <c r="O34" s="18">
        <f t="shared" si="5"/>
        <v>0</v>
      </c>
    </row>
    <row r="35" spans="1:15" ht="12.75" customHeight="1" x14ac:dyDescent="0.3">
      <c r="A35" s="35" t="s">
        <v>958</v>
      </c>
      <c r="B35" s="35" t="s">
        <v>206</v>
      </c>
      <c r="C35" s="36">
        <v>42475</v>
      </c>
      <c r="D35" s="35" t="s">
        <v>51</v>
      </c>
      <c r="E35" s="35" t="s">
        <v>518</v>
      </c>
      <c r="F35" s="35" t="s">
        <v>1633</v>
      </c>
      <c r="G35" s="35" t="s">
        <v>198</v>
      </c>
      <c r="H35" s="35">
        <v>46729</v>
      </c>
      <c r="I35" s="35">
        <v>4.9000000000000004</v>
      </c>
      <c r="J35" s="35">
        <v>0</v>
      </c>
      <c r="K35" s="35">
        <v>8</v>
      </c>
      <c r="L35" s="15" t="str">
        <f t="shared" si="0"/>
        <v>MEETS</v>
      </c>
      <c r="M35" s="21" t="str">
        <f t="shared" si="1"/>
        <v>DOES NOT MEET</v>
      </c>
      <c r="N35" s="18">
        <f t="shared" si="4"/>
        <v>8</v>
      </c>
      <c r="O35" s="18">
        <f t="shared" si="5"/>
        <v>0</v>
      </c>
    </row>
    <row r="36" spans="1:15" ht="12.75" customHeight="1" x14ac:dyDescent="0.3">
      <c r="A36" s="35" t="s">
        <v>958</v>
      </c>
      <c r="B36" s="35" t="s">
        <v>962</v>
      </c>
      <c r="C36" s="36">
        <v>43689</v>
      </c>
      <c r="D36" s="35" t="s">
        <v>51</v>
      </c>
      <c r="E36" s="35" t="s">
        <v>462</v>
      </c>
      <c r="F36" s="35" t="s">
        <v>1631</v>
      </c>
      <c r="G36" s="35" t="s">
        <v>196</v>
      </c>
      <c r="H36" s="35">
        <v>48450</v>
      </c>
      <c r="I36" s="35">
        <v>4.88</v>
      </c>
      <c r="J36" s="35" t="s">
        <v>238</v>
      </c>
      <c r="K36" s="35" t="s">
        <v>1095</v>
      </c>
      <c r="L36" s="15" t="str">
        <f t="shared" si="0"/>
        <v>MEETS</v>
      </c>
      <c r="M36" s="21" t="str">
        <f t="shared" si="1"/>
        <v>DOES NOT MEET</v>
      </c>
      <c r="N36" s="18">
        <f t="shared" si="4"/>
        <v>13.622</v>
      </c>
      <c r="O36" s="18">
        <f t="shared" si="5"/>
        <v>29</v>
      </c>
    </row>
    <row r="37" spans="1:15" ht="12.75" customHeight="1" x14ac:dyDescent="0.3">
      <c r="A37" s="35" t="s">
        <v>958</v>
      </c>
      <c r="B37" s="35" t="s">
        <v>9</v>
      </c>
      <c r="C37" s="36">
        <v>42437</v>
      </c>
      <c r="D37" s="35" t="s">
        <v>51</v>
      </c>
      <c r="E37" s="35" t="s">
        <v>463</v>
      </c>
      <c r="F37" s="35" t="s">
        <v>1632</v>
      </c>
      <c r="G37" s="35" t="s">
        <v>200</v>
      </c>
      <c r="H37" s="35">
        <v>117385</v>
      </c>
      <c r="I37" s="35">
        <v>5.4</v>
      </c>
      <c r="J37" s="35">
        <v>0</v>
      </c>
      <c r="K37" s="35">
        <v>6.1</v>
      </c>
      <c r="L37" s="15" t="str">
        <f t="shared" si="0"/>
        <v>MEETS</v>
      </c>
      <c r="M37" s="21" t="str">
        <f t="shared" si="1"/>
        <v>MEETS</v>
      </c>
      <c r="N37" s="18">
        <f t="shared" si="4"/>
        <v>6.1</v>
      </c>
      <c r="O37" s="18">
        <f t="shared" si="5"/>
        <v>0</v>
      </c>
    </row>
    <row r="38" spans="1:15" ht="12.75" customHeight="1" x14ac:dyDescent="0.3">
      <c r="A38" s="35" t="s">
        <v>541</v>
      </c>
      <c r="B38" s="35" t="s">
        <v>971</v>
      </c>
      <c r="C38" s="36">
        <v>43628</v>
      </c>
      <c r="D38" s="35" t="s">
        <v>42</v>
      </c>
      <c r="E38" s="35" t="s">
        <v>537</v>
      </c>
      <c r="F38" s="35" t="s">
        <v>1636</v>
      </c>
      <c r="G38" s="35" t="s">
        <v>178</v>
      </c>
      <c r="H38" s="35">
        <v>34930</v>
      </c>
      <c r="I38" s="35">
        <v>6.41</v>
      </c>
      <c r="J38" s="35" t="s">
        <v>239</v>
      </c>
      <c r="K38" s="35" t="s">
        <v>1055</v>
      </c>
      <c r="L38" s="15" t="str">
        <f t="shared" si="0"/>
        <v>MEETS</v>
      </c>
      <c r="M38" s="21" t="str">
        <f t="shared" si="1"/>
        <v>MEETS</v>
      </c>
      <c r="N38" s="18">
        <f t="shared" si="4"/>
        <v>18.895</v>
      </c>
      <c r="O38" s="18">
        <f t="shared" si="5"/>
        <v>30</v>
      </c>
    </row>
    <row r="39" spans="1:15" ht="12.75" customHeight="1" x14ac:dyDescent="0.3">
      <c r="A39" s="35" t="s">
        <v>541</v>
      </c>
      <c r="B39" s="35" t="s">
        <v>90</v>
      </c>
      <c r="C39" s="36">
        <v>43537</v>
      </c>
      <c r="D39" s="35" t="s">
        <v>47</v>
      </c>
      <c r="E39" s="35" t="s">
        <v>1034</v>
      </c>
      <c r="F39" s="35" t="s">
        <v>1640</v>
      </c>
      <c r="G39" s="35" t="s">
        <v>189</v>
      </c>
      <c r="H39" s="35">
        <v>6379</v>
      </c>
      <c r="I39" s="35">
        <v>8</v>
      </c>
      <c r="J39" s="35">
        <v>0</v>
      </c>
      <c r="K39" s="35" t="s">
        <v>1035</v>
      </c>
      <c r="L39" s="15" t="str">
        <f t="shared" si="0"/>
        <v>MEETS</v>
      </c>
      <c r="M39" s="21" t="str">
        <f t="shared" si="1"/>
        <v>MEETS</v>
      </c>
      <c r="N39" s="18">
        <f t="shared" si="4"/>
        <v>103.464</v>
      </c>
      <c r="O39" s="18">
        <f t="shared" si="5"/>
        <v>0</v>
      </c>
    </row>
    <row r="40" spans="1:15" ht="12.75" customHeight="1" x14ac:dyDescent="0.3">
      <c r="A40" s="35" t="s">
        <v>541</v>
      </c>
      <c r="B40" s="35" t="s">
        <v>93</v>
      </c>
      <c r="C40" s="36">
        <v>43553</v>
      </c>
      <c r="D40" s="35" t="s">
        <v>47</v>
      </c>
      <c r="E40" s="35" t="s">
        <v>1038</v>
      </c>
      <c r="F40" s="35" t="s">
        <v>1648</v>
      </c>
      <c r="G40" s="35" t="s">
        <v>189</v>
      </c>
      <c r="H40" s="35">
        <v>8079</v>
      </c>
      <c r="I40" s="35">
        <v>8.8000000000000007</v>
      </c>
      <c r="J40" s="35" t="s">
        <v>239</v>
      </c>
      <c r="K40" s="35" t="s">
        <v>1039</v>
      </c>
      <c r="L40" s="15" t="str">
        <f t="shared" si="0"/>
        <v>MEETS</v>
      </c>
      <c r="M40" s="21" t="str">
        <f t="shared" si="1"/>
        <v>MEETS</v>
      </c>
      <c r="N40" s="18">
        <f t="shared" si="4"/>
        <v>81.692999999999998</v>
      </c>
      <c r="O40" s="18">
        <f t="shared" si="5"/>
        <v>30</v>
      </c>
    </row>
    <row r="41" spans="1:15" ht="12.75" customHeight="1" x14ac:dyDescent="0.3">
      <c r="A41" s="35" t="s">
        <v>541</v>
      </c>
      <c r="B41" s="35" t="s">
        <v>580</v>
      </c>
      <c r="C41" s="36">
        <v>43721</v>
      </c>
      <c r="D41" s="35" t="s">
        <v>47</v>
      </c>
      <c r="E41" s="35" t="s">
        <v>1009</v>
      </c>
      <c r="F41" s="35" t="s">
        <v>1641</v>
      </c>
      <c r="G41" s="35" t="s">
        <v>178</v>
      </c>
      <c r="H41" s="35">
        <v>16120</v>
      </c>
      <c r="I41" s="35">
        <v>8.4700000000000006</v>
      </c>
      <c r="J41" s="35" t="s">
        <v>266</v>
      </c>
      <c r="K41" s="35" t="s">
        <v>1109</v>
      </c>
      <c r="L41" s="15" t="str">
        <f t="shared" si="0"/>
        <v>MEETS</v>
      </c>
      <c r="M41" s="21" t="str">
        <f t="shared" si="1"/>
        <v>MEETS</v>
      </c>
      <c r="N41" s="18">
        <f t="shared" si="4"/>
        <v>40.942999999999998</v>
      </c>
      <c r="O41" s="18">
        <f t="shared" si="5"/>
        <v>32</v>
      </c>
    </row>
    <row r="42" spans="1:15" ht="12.75" customHeight="1" x14ac:dyDescent="0.3">
      <c r="A42" s="35" t="s">
        <v>541</v>
      </c>
      <c r="B42" s="35" t="s">
        <v>580</v>
      </c>
      <c r="C42" s="36">
        <v>43441</v>
      </c>
      <c r="D42" s="35" t="s">
        <v>986</v>
      </c>
      <c r="E42" s="35" t="s">
        <v>1009</v>
      </c>
      <c r="F42" s="35" t="s">
        <v>1647</v>
      </c>
      <c r="G42" s="35" t="s">
        <v>178</v>
      </c>
      <c r="H42" s="35">
        <v>17700</v>
      </c>
      <c r="I42" s="35">
        <v>9.1999999999999993</v>
      </c>
      <c r="J42" s="35">
        <v>0</v>
      </c>
      <c r="K42" s="35" t="s">
        <v>949</v>
      </c>
      <c r="L42" s="15" t="str">
        <f t="shared" si="0"/>
        <v>DOES NOT MEET</v>
      </c>
      <c r="M42" s="21" t="str">
        <f t="shared" si="1"/>
        <v>MEETS</v>
      </c>
      <c r="N42" s="18">
        <f t="shared" si="4"/>
        <v>37.287999999999997</v>
      </c>
      <c r="O42" s="18">
        <f t="shared" si="5"/>
        <v>0</v>
      </c>
    </row>
    <row r="43" spans="1:15" ht="12.75" customHeight="1" x14ac:dyDescent="0.3">
      <c r="A43" s="35" t="s">
        <v>541</v>
      </c>
      <c r="B43" s="35" t="s">
        <v>957</v>
      </c>
      <c r="C43" s="36">
        <v>44139</v>
      </c>
      <c r="D43" s="35" t="s">
        <v>121</v>
      </c>
      <c r="E43" s="35" t="s">
        <v>461</v>
      </c>
      <c r="F43" s="35" t="s">
        <v>1644</v>
      </c>
      <c r="G43" s="35" t="s">
        <v>178</v>
      </c>
      <c r="H43" s="35">
        <v>420210</v>
      </c>
      <c r="I43" s="35">
        <v>5.65</v>
      </c>
      <c r="J43" s="35" t="s">
        <v>239</v>
      </c>
      <c r="K43" s="35" t="s">
        <v>1191</v>
      </c>
      <c r="L43" s="15" t="str">
        <f t="shared" si="0"/>
        <v>MEETS</v>
      </c>
      <c r="M43" s="21" t="str">
        <f t="shared" si="1"/>
        <v>MEETS</v>
      </c>
      <c r="N43" s="18">
        <f t="shared" si="4"/>
        <v>8.4359999999999999</v>
      </c>
      <c r="O43" s="18">
        <f t="shared" si="5"/>
        <v>30</v>
      </c>
    </row>
    <row r="44" spans="1:15" ht="12.75" customHeight="1" x14ac:dyDescent="0.3">
      <c r="A44" s="35" t="s">
        <v>541</v>
      </c>
      <c r="B44" s="35" t="s">
        <v>957</v>
      </c>
      <c r="C44" s="36">
        <v>43635</v>
      </c>
      <c r="D44" s="35" t="s">
        <v>51</v>
      </c>
      <c r="E44" s="35" t="s">
        <v>461</v>
      </c>
      <c r="F44" s="35" t="s">
        <v>1638</v>
      </c>
      <c r="G44" s="35" t="s">
        <v>178</v>
      </c>
      <c r="H44" s="35">
        <v>142100</v>
      </c>
      <c r="I44" s="35">
        <v>5.07</v>
      </c>
      <c r="J44" s="35" t="s">
        <v>238</v>
      </c>
      <c r="K44" s="35" t="s">
        <v>1071</v>
      </c>
      <c r="L44" s="15" t="str">
        <f t="shared" si="0"/>
        <v>MEETS</v>
      </c>
      <c r="M44" s="21" t="str">
        <f t="shared" si="1"/>
        <v>MEETS</v>
      </c>
      <c r="N44" s="18">
        <f t="shared" si="4"/>
        <v>4.6449999999999996</v>
      </c>
      <c r="O44" s="18">
        <f t="shared" si="5"/>
        <v>29</v>
      </c>
    </row>
    <row r="45" spans="1:15" ht="12.75" customHeight="1" x14ac:dyDescent="0.3">
      <c r="A45" s="35" t="s">
        <v>541</v>
      </c>
      <c r="B45" s="35" t="s">
        <v>984</v>
      </c>
      <c r="C45" s="36">
        <v>42992</v>
      </c>
      <c r="D45" s="35" t="s">
        <v>47</v>
      </c>
      <c r="E45" s="35" t="s">
        <v>531</v>
      </c>
      <c r="F45" s="35" t="s">
        <v>1639</v>
      </c>
      <c r="G45" s="35" t="s">
        <v>532</v>
      </c>
      <c r="H45" s="35">
        <v>5669</v>
      </c>
      <c r="I45" s="35">
        <v>8.8000000000000007</v>
      </c>
      <c r="J45" s="35">
        <v>0</v>
      </c>
      <c r="K45" s="35">
        <v>86.2</v>
      </c>
      <c r="L45" s="15" t="str">
        <f t="shared" si="0"/>
        <v>MEETS</v>
      </c>
      <c r="M45" s="21" t="str">
        <f t="shared" si="1"/>
        <v>MEETS</v>
      </c>
      <c r="N45" s="18">
        <f t="shared" si="4"/>
        <v>86.2</v>
      </c>
      <c r="O45" s="18">
        <f t="shared" si="5"/>
        <v>0</v>
      </c>
    </row>
    <row r="46" spans="1:15" ht="12.75" customHeight="1" x14ac:dyDescent="0.3">
      <c r="A46" s="35" t="s">
        <v>541</v>
      </c>
      <c r="B46" s="35" t="s">
        <v>557</v>
      </c>
      <c r="C46" s="36">
        <v>42444</v>
      </c>
      <c r="D46" s="35" t="s">
        <v>42</v>
      </c>
      <c r="E46" s="35" t="s">
        <v>423</v>
      </c>
      <c r="F46" s="35" t="s">
        <v>1637</v>
      </c>
      <c r="G46" s="35" t="s">
        <v>198</v>
      </c>
      <c r="H46" s="35">
        <v>25867</v>
      </c>
      <c r="I46" s="35">
        <v>7.9</v>
      </c>
      <c r="J46" s="35">
        <v>0</v>
      </c>
      <c r="K46" s="35">
        <v>4.5</v>
      </c>
      <c r="L46" s="15" t="str">
        <f t="shared" si="0"/>
        <v>MEETS</v>
      </c>
      <c r="M46" s="21" t="str">
        <f t="shared" si="1"/>
        <v>MEETS</v>
      </c>
      <c r="N46" s="18"/>
      <c r="O46" s="18"/>
    </row>
    <row r="47" spans="1:15" ht="12.75" customHeight="1" x14ac:dyDescent="0.3">
      <c r="A47" s="35" t="s">
        <v>541</v>
      </c>
      <c r="B47" s="35" t="s">
        <v>102</v>
      </c>
      <c r="C47" s="36">
        <v>42453</v>
      </c>
      <c r="D47" s="35" t="s">
        <v>47</v>
      </c>
      <c r="E47" s="35" t="s">
        <v>421</v>
      </c>
      <c r="F47" s="35" t="s">
        <v>1645</v>
      </c>
      <c r="G47" s="35" t="s">
        <v>198</v>
      </c>
      <c r="H47" s="35">
        <v>6472</v>
      </c>
      <c r="I47" s="35">
        <v>8.4</v>
      </c>
      <c r="J47" s="35">
        <v>10</v>
      </c>
      <c r="K47" s="35">
        <v>14.1</v>
      </c>
      <c r="L47" s="15" t="str">
        <f t="shared" si="0"/>
        <v>MEETS</v>
      </c>
      <c r="M47" s="21" t="str">
        <f t="shared" si="1"/>
        <v>MEETS</v>
      </c>
      <c r="N47" s="18">
        <f t="shared" ref="N47:N83" si="6">IF(LEFT(K47, 1)="&lt;", VALUE(RIGHT(K47,LEN(K47)-1)), K47)</f>
        <v>14.1</v>
      </c>
      <c r="O47" s="18">
        <f t="shared" ref="O47:O83" si="7">IF(LEFT(J47, 1)="&lt;", VALUE(RIGHT(J47,LEN(J47)-1)), J47)</f>
        <v>10</v>
      </c>
    </row>
    <row r="48" spans="1:15" ht="12.75" customHeight="1" x14ac:dyDescent="0.3">
      <c r="A48" s="35" t="s">
        <v>541</v>
      </c>
      <c r="B48" s="35" t="s">
        <v>542</v>
      </c>
      <c r="C48" s="36">
        <v>42412</v>
      </c>
      <c r="D48" s="35" t="s">
        <v>47</v>
      </c>
      <c r="E48" s="35" t="s">
        <v>424</v>
      </c>
      <c r="F48" s="35" t="s">
        <v>1646</v>
      </c>
      <c r="G48" s="35" t="s">
        <v>189</v>
      </c>
      <c r="H48" s="35">
        <v>17053</v>
      </c>
      <c r="I48" s="35">
        <v>7.4</v>
      </c>
      <c r="J48" s="35">
        <v>0</v>
      </c>
      <c r="K48" s="35">
        <v>0</v>
      </c>
      <c r="L48" s="15" t="str">
        <f t="shared" si="0"/>
        <v>MEETS</v>
      </c>
      <c r="M48" s="21" t="str">
        <f t="shared" si="1"/>
        <v>MEETS</v>
      </c>
      <c r="N48" s="18">
        <f t="shared" si="6"/>
        <v>0</v>
      </c>
      <c r="O48" s="18">
        <f t="shared" si="7"/>
        <v>0</v>
      </c>
    </row>
    <row r="49" spans="1:15" ht="12.75" customHeight="1" x14ac:dyDescent="0.3">
      <c r="A49" s="35" t="s">
        <v>541</v>
      </c>
      <c r="B49" s="35" t="s">
        <v>542</v>
      </c>
      <c r="C49" s="36">
        <v>43474</v>
      </c>
      <c r="D49" s="35" t="s">
        <v>986</v>
      </c>
      <c r="E49" s="35" t="s">
        <v>1011</v>
      </c>
      <c r="F49" s="35" t="s">
        <v>1643</v>
      </c>
      <c r="G49" s="35" t="s">
        <v>189</v>
      </c>
      <c r="H49" s="35">
        <v>15740</v>
      </c>
      <c r="I49" s="35">
        <v>9.3000000000000007</v>
      </c>
      <c r="J49" s="35">
        <v>0</v>
      </c>
      <c r="K49" s="35" t="s">
        <v>1012</v>
      </c>
      <c r="L49" s="15" t="str">
        <f t="shared" si="0"/>
        <v>DOES NOT MEET</v>
      </c>
      <c r="M49" s="21" t="str">
        <f t="shared" si="1"/>
        <v>MEETS</v>
      </c>
      <c r="N49" s="18">
        <f t="shared" si="6"/>
        <v>41.930999999999997</v>
      </c>
      <c r="O49" s="18">
        <f t="shared" si="7"/>
        <v>0</v>
      </c>
    </row>
    <row r="50" spans="1:15" ht="12.75" customHeight="1" x14ac:dyDescent="0.3">
      <c r="A50" s="35" t="s">
        <v>541</v>
      </c>
      <c r="B50" s="35" t="s">
        <v>597</v>
      </c>
      <c r="C50" s="36">
        <v>42474</v>
      </c>
      <c r="D50" s="35" t="s">
        <v>42</v>
      </c>
      <c r="E50" s="35" t="s">
        <v>519</v>
      </c>
      <c r="F50" s="35" t="s">
        <v>1642</v>
      </c>
      <c r="G50" s="35" t="s">
        <v>198</v>
      </c>
      <c r="H50" s="35">
        <v>19135</v>
      </c>
      <c r="I50" s="35">
        <v>8.4</v>
      </c>
      <c r="J50" s="35">
        <v>0</v>
      </c>
      <c r="K50" s="35">
        <v>38.799999999999997</v>
      </c>
      <c r="L50" s="15" t="str">
        <f t="shared" si="0"/>
        <v>MEETS</v>
      </c>
      <c r="M50" s="21" t="str">
        <f t="shared" si="1"/>
        <v>MEETS</v>
      </c>
      <c r="N50" s="18">
        <f t="shared" si="6"/>
        <v>38.799999999999997</v>
      </c>
      <c r="O50" s="18">
        <f t="shared" si="7"/>
        <v>0</v>
      </c>
    </row>
    <row r="51" spans="1:15" ht="12.75" customHeight="1" x14ac:dyDescent="0.3">
      <c r="A51" s="35" t="s">
        <v>541</v>
      </c>
      <c r="B51" s="35" t="s">
        <v>72</v>
      </c>
      <c r="C51" s="36">
        <v>43476</v>
      </c>
      <c r="D51" s="35" t="s">
        <v>42</v>
      </c>
      <c r="E51" s="35" t="s">
        <v>509</v>
      </c>
      <c r="F51" s="35" t="s">
        <v>1635</v>
      </c>
      <c r="G51" s="35" t="s">
        <v>189</v>
      </c>
      <c r="H51" s="35">
        <v>19060</v>
      </c>
      <c r="I51" s="35">
        <v>9.4</v>
      </c>
      <c r="J51" s="35">
        <v>0</v>
      </c>
      <c r="K51" s="35" t="s">
        <v>1010</v>
      </c>
      <c r="L51" s="15" t="str">
        <f t="shared" si="0"/>
        <v>DOES NOT MEET</v>
      </c>
      <c r="M51" s="21" t="str">
        <f t="shared" si="1"/>
        <v>MEETS</v>
      </c>
      <c r="N51" s="18">
        <f t="shared" si="6"/>
        <v>34.627000000000002</v>
      </c>
      <c r="O51" s="18">
        <f t="shared" si="7"/>
        <v>0</v>
      </c>
    </row>
    <row r="52" spans="1:15" ht="12.75" customHeight="1" x14ac:dyDescent="0.3">
      <c r="A52" s="35" t="s">
        <v>541</v>
      </c>
      <c r="B52" s="35" t="s">
        <v>607</v>
      </c>
      <c r="C52" s="36">
        <v>42718</v>
      </c>
      <c r="D52" s="35" t="s">
        <v>42</v>
      </c>
      <c r="E52" s="35" t="s">
        <v>504</v>
      </c>
      <c r="F52" s="35" t="s">
        <v>1634</v>
      </c>
      <c r="G52" s="35" t="s">
        <v>572</v>
      </c>
      <c r="H52" s="35">
        <v>14616</v>
      </c>
      <c r="I52" s="35">
        <v>7.8</v>
      </c>
      <c r="J52" s="35">
        <v>0</v>
      </c>
      <c r="K52" s="35">
        <v>5.6</v>
      </c>
      <c r="L52" s="15" t="str">
        <f t="shared" si="0"/>
        <v>MEETS</v>
      </c>
      <c r="M52" s="21" t="str">
        <f t="shared" si="1"/>
        <v>MEETS</v>
      </c>
      <c r="N52" s="18">
        <f t="shared" si="6"/>
        <v>5.6</v>
      </c>
      <c r="O52" s="18">
        <f t="shared" si="7"/>
        <v>0</v>
      </c>
    </row>
    <row r="53" spans="1:15" ht="12.75" customHeight="1" x14ac:dyDescent="0.3">
      <c r="A53" s="35" t="s">
        <v>546</v>
      </c>
      <c r="B53" s="35" t="s">
        <v>145</v>
      </c>
      <c r="C53" s="36">
        <v>42647</v>
      </c>
      <c r="D53" s="35" t="s">
        <v>47</v>
      </c>
      <c r="E53" s="35" t="s">
        <v>533</v>
      </c>
      <c r="F53" s="35" t="s">
        <v>1650</v>
      </c>
      <c r="G53" s="35" t="s">
        <v>226</v>
      </c>
      <c r="H53" s="35">
        <v>1382</v>
      </c>
      <c r="I53" s="35">
        <v>7.3</v>
      </c>
      <c r="J53" s="35">
        <v>0</v>
      </c>
      <c r="K53" s="35">
        <v>33.5</v>
      </c>
      <c r="L53" s="15" t="str">
        <f t="shared" si="0"/>
        <v>MEETS</v>
      </c>
      <c r="M53" s="21" t="str">
        <f t="shared" si="1"/>
        <v>DOES NOT MEET</v>
      </c>
      <c r="N53" s="18">
        <f t="shared" si="6"/>
        <v>33.5</v>
      </c>
      <c r="O53" s="18">
        <f t="shared" si="7"/>
        <v>0</v>
      </c>
    </row>
    <row r="54" spans="1:15" ht="12.75" customHeight="1" x14ac:dyDescent="0.3">
      <c r="A54" s="35" t="s">
        <v>546</v>
      </c>
      <c r="B54" s="35" t="s">
        <v>223</v>
      </c>
      <c r="C54" s="36">
        <v>42566</v>
      </c>
      <c r="D54" s="35" t="s">
        <v>47</v>
      </c>
      <c r="E54" s="35" t="s">
        <v>525</v>
      </c>
      <c r="F54" s="35" t="s">
        <v>1651</v>
      </c>
      <c r="G54" s="35" t="s">
        <v>224</v>
      </c>
      <c r="H54" s="35">
        <v>2440</v>
      </c>
      <c r="I54" s="35">
        <v>7.8</v>
      </c>
      <c r="J54" s="35">
        <v>2.1</v>
      </c>
      <c r="K54" s="35">
        <v>144.69999999999999</v>
      </c>
      <c r="L54" s="15" t="str">
        <f t="shared" si="0"/>
        <v>MEETS</v>
      </c>
      <c r="M54" s="21" t="str">
        <f t="shared" si="1"/>
        <v>DOES NOT MEET</v>
      </c>
      <c r="N54" s="18">
        <f t="shared" si="6"/>
        <v>144.69999999999999</v>
      </c>
      <c r="O54" s="18">
        <f t="shared" si="7"/>
        <v>2.1</v>
      </c>
    </row>
    <row r="55" spans="1:15" ht="12.75" customHeight="1" x14ac:dyDescent="0.3">
      <c r="A55" s="35" t="s">
        <v>546</v>
      </c>
      <c r="B55" s="35" t="s">
        <v>148</v>
      </c>
      <c r="C55" s="36">
        <v>43675</v>
      </c>
      <c r="D55" s="35" t="s">
        <v>47</v>
      </c>
      <c r="E55" s="35" t="s">
        <v>530</v>
      </c>
      <c r="F55" s="35" t="s">
        <v>1649</v>
      </c>
      <c r="G55" s="35" t="s">
        <v>226</v>
      </c>
      <c r="H55" s="35">
        <v>2712</v>
      </c>
      <c r="I55" s="35">
        <v>7.95</v>
      </c>
      <c r="J55" s="35" t="s">
        <v>266</v>
      </c>
      <c r="K55" s="35" t="s">
        <v>1105</v>
      </c>
      <c r="L55" s="15" t="str">
        <f t="shared" si="0"/>
        <v>MEETS</v>
      </c>
      <c r="M55" s="21" t="str">
        <f t="shared" si="1"/>
        <v>DOES NOT MEET</v>
      </c>
      <c r="N55" s="18">
        <f t="shared" si="6"/>
        <v>243.363</v>
      </c>
      <c r="O55" s="18">
        <f t="shared" si="7"/>
        <v>32</v>
      </c>
    </row>
    <row r="56" spans="1:15" ht="12.75" customHeight="1" x14ac:dyDescent="0.3">
      <c r="A56" s="35" t="s">
        <v>559</v>
      </c>
      <c r="B56" s="35" t="s">
        <v>610</v>
      </c>
      <c r="C56" s="36">
        <v>42815</v>
      </c>
      <c r="D56" s="35" t="s">
        <v>113</v>
      </c>
      <c r="E56" s="35" t="s">
        <v>513</v>
      </c>
      <c r="F56" s="35" t="s">
        <v>1658</v>
      </c>
      <c r="G56" s="35" t="s">
        <v>318</v>
      </c>
      <c r="H56" s="35">
        <v>2023</v>
      </c>
      <c r="I56" s="35">
        <v>8</v>
      </c>
      <c r="J56" s="35">
        <v>0</v>
      </c>
      <c r="K56" s="35">
        <v>96.6</v>
      </c>
      <c r="L56" s="15" t="str">
        <f t="shared" si="0"/>
        <v>MEETS</v>
      </c>
      <c r="M56" s="21" t="str">
        <f t="shared" si="1"/>
        <v>DOES NOT MEET</v>
      </c>
      <c r="N56" s="18">
        <f t="shared" si="6"/>
        <v>96.6</v>
      </c>
      <c r="O56" s="18">
        <f t="shared" si="7"/>
        <v>0</v>
      </c>
    </row>
    <row r="57" spans="1:15" ht="12.75" customHeight="1" x14ac:dyDescent="0.3">
      <c r="A57" s="35" t="s">
        <v>559</v>
      </c>
      <c r="B57" s="35" t="s">
        <v>596</v>
      </c>
      <c r="C57" s="36">
        <v>43641</v>
      </c>
      <c r="D57" s="35" t="s">
        <v>51</v>
      </c>
      <c r="E57" s="35" t="s">
        <v>1062</v>
      </c>
      <c r="F57" s="35" t="s">
        <v>1652</v>
      </c>
      <c r="G57" s="35" t="s">
        <v>178</v>
      </c>
      <c r="H57" s="35">
        <v>130300</v>
      </c>
      <c r="I57" s="35">
        <v>5.84</v>
      </c>
      <c r="J57" s="35" t="s">
        <v>238</v>
      </c>
      <c r="K57" s="35" t="s">
        <v>1063</v>
      </c>
      <c r="L57" s="15" t="str">
        <f t="shared" si="0"/>
        <v>MEETS</v>
      </c>
      <c r="M57" s="21" t="str">
        <f t="shared" si="1"/>
        <v>MEETS</v>
      </c>
      <c r="N57" s="18">
        <f t="shared" si="6"/>
        <v>5.0650000000000004</v>
      </c>
      <c r="O57" s="18">
        <f t="shared" si="7"/>
        <v>29</v>
      </c>
    </row>
    <row r="58" spans="1:15" ht="12.75" customHeight="1" x14ac:dyDescent="0.3">
      <c r="A58" s="35" t="s">
        <v>559</v>
      </c>
      <c r="B58" s="35" t="s">
        <v>598</v>
      </c>
      <c r="C58" s="36">
        <v>42468</v>
      </c>
      <c r="D58" s="35" t="s">
        <v>47</v>
      </c>
      <c r="E58" s="35" t="s">
        <v>496</v>
      </c>
      <c r="F58" s="35" t="s">
        <v>1661</v>
      </c>
      <c r="G58" s="35" t="s">
        <v>168</v>
      </c>
      <c r="H58" s="35">
        <v>8157</v>
      </c>
      <c r="I58" s="35">
        <v>7.5</v>
      </c>
      <c r="J58" s="35">
        <v>0</v>
      </c>
      <c r="K58" s="35">
        <v>38.799999999999997</v>
      </c>
      <c r="L58" s="15" t="str">
        <f t="shared" si="0"/>
        <v>MEETS</v>
      </c>
      <c r="M58" s="21" t="str">
        <f t="shared" si="1"/>
        <v>MEETS</v>
      </c>
      <c r="N58" s="18">
        <f t="shared" si="6"/>
        <v>38.799999999999997</v>
      </c>
      <c r="O58" s="18">
        <f t="shared" si="7"/>
        <v>0</v>
      </c>
    </row>
    <row r="59" spans="1:15" ht="12.75" customHeight="1" x14ac:dyDescent="0.3">
      <c r="A59" s="35" t="s">
        <v>559</v>
      </c>
      <c r="B59" s="35" t="s">
        <v>598</v>
      </c>
      <c r="C59" s="36">
        <v>43578</v>
      </c>
      <c r="D59" s="35" t="s">
        <v>986</v>
      </c>
      <c r="E59" s="35" t="s">
        <v>496</v>
      </c>
      <c r="F59" s="35" t="s">
        <v>1656</v>
      </c>
      <c r="G59" s="35" t="s">
        <v>168</v>
      </c>
      <c r="H59" s="35">
        <v>10150</v>
      </c>
      <c r="I59" s="35">
        <v>8.4</v>
      </c>
      <c r="J59" s="35" t="s">
        <v>239</v>
      </c>
      <c r="K59" s="35" t="s">
        <v>1042</v>
      </c>
      <c r="L59" s="15" t="str">
        <f t="shared" si="0"/>
        <v>MEETS</v>
      </c>
      <c r="M59" s="21" t="str">
        <f t="shared" si="1"/>
        <v>MEETS</v>
      </c>
      <c r="N59" s="18">
        <f t="shared" si="6"/>
        <v>65.025000000000006</v>
      </c>
      <c r="O59" s="18">
        <f t="shared" si="7"/>
        <v>30</v>
      </c>
    </row>
    <row r="60" spans="1:15" ht="12.75" customHeight="1" x14ac:dyDescent="0.3">
      <c r="A60" s="35" t="s">
        <v>559</v>
      </c>
      <c r="B60" s="35" t="s">
        <v>598</v>
      </c>
      <c r="C60" s="36">
        <v>42716</v>
      </c>
      <c r="D60" s="35" t="s">
        <v>161</v>
      </c>
      <c r="E60" s="35" t="s">
        <v>496</v>
      </c>
      <c r="F60" s="35" t="s">
        <v>1663</v>
      </c>
      <c r="G60" s="35" t="s">
        <v>168</v>
      </c>
      <c r="H60" s="35">
        <v>6575</v>
      </c>
      <c r="I60" s="35">
        <v>7.3</v>
      </c>
      <c r="J60" s="35">
        <v>0</v>
      </c>
      <c r="K60" s="35">
        <v>22.2</v>
      </c>
      <c r="L60" s="15" t="str">
        <f t="shared" si="0"/>
        <v>MEETS</v>
      </c>
      <c r="M60" s="21" t="str">
        <f t="shared" si="1"/>
        <v>MEETS</v>
      </c>
      <c r="N60" s="18">
        <f t="shared" si="6"/>
        <v>22.2</v>
      </c>
      <c r="O60" s="18">
        <f t="shared" si="7"/>
        <v>0</v>
      </c>
    </row>
    <row r="61" spans="1:15" ht="12.75" customHeight="1" x14ac:dyDescent="0.3">
      <c r="A61" s="35" t="s">
        <v>559</v>
      </c>
      <c r="B61" s="35" t="s">
        <v>164</v>
      </c>
      <c r="C61" s="36">
        <v>43658</v>
      </c>
      <c r="D61" s="35" t="s">
        <v>42</v>
      </c>
      <c r="E61" s="35" t="s">
        <v>475</v>
      </c>
      <c r="F61" s="35" t="s">
        <v>1662</v>
      </c>
      <c r="G61" s="35" t="s">
        <v>620</v>
      </c>
      <c r="H61" s="35">
        <v>4117</v>
      </c>
      <c r="I61" s="35">
        <v>8.24</v>
      </c>
      <c r="J61" s="35" t="s">
        <v>238</v>
      </c>
      <c r="K61" s="35" t="s">
        <v>1087</v>
      </c>
      <c r="L61" s="15" t="str">
        <f t="shared" si="0"/>
        <v>MEETS</v>
      </c>
      <c r="M61" s="21" t="str">
        <f t="shared" si="1"/>
        <v>MEETS</v>
      </c>
      <c r="N61" s="18">
        <f t="shared" si="6"/>
        <v>160.31100000000001</v>
      </c>
      <c r="O61" s="18">
        <f t="shared" si="7"/>
        <v>29</v>
      </c>
    </row>
    <row r="62" spans="1:15" ht="12.75" customHeight="1" x14ac:dyDescent="0.3">
      <c r="A62" s="35" t="s">
        <v>559</v>
      </c>
      <c r="B62" s="35" t="s">
        <v>959</v>
      </c>
      <c r="C62" s="36">
        <v>43658</v>
      </c>
      <c r="D62" s="35" t="s">
        <v>51</v>
      </c>
      <c r="E62" s="35" t="s">
        <v>960</v>
      </c>
      <c r="F62" s="35" t="s">
        <v>1660</v>
      </c>
      <c r="G62" s="35" t="s">
        <v>196</v>
      </c>
      <c r="H62" s="35">
        <v>44790</v>
      </c>
      <c r="I62" s="35">
        <v>4.88</v>
      </c>
      <c r="J62" s="35" t="s">
        <v>238</v>
      </c>
      <c r="K62" s="35" t="s">
        <v>1089</v>
      </c>
      <c r="L62" s="15" t="str">
        <f t="shared" si="0"/>
        <v>MEETS</v>
      </c>
      <c r="M62" s="21" t="str">
        <f t="shared" si="1"/>
        <v>DOES NOT MEET</v>
      </c>
      <c r="N62" s="18">
        <f t="shared" si="6"/>
        <v>14.734999999999999</v>
      </c>
      <c r="O62" s="18">
        <f t="shared" si="7"/>
        <v>29</v>
      </c>
    </row>
    <row r="63" spans="1:15" ht="12.75" customHeight="1" x14ac:dyDescent="0.3">
      <c r="A63" s="35" t="s">
        <v>559</v>
      </c>
      <c r="B63" s="35" t="s">
        <v>604</v>
      </c>
      <c r="C63" s="36">
        <v>43584</v>
      </c>
      <c r="D63" s="35" t="s">
        <v>47</v>
      </c>
      <c r="E63" s="35" t="s">
        <v>464</v>
      </c>
      <c r="F63" s="35" t="s">
        <v>1653</v>
      </c>
      <c r="G63" s="35" t="s">
        <v>226</v>
      </c>
      <c r="H63" s="35">
        <v>767</v>
      </c>
      <c r="I63" s="35">
        <v>3.6</v>
      </c>
      <c r="J63" s="35" t="s">
        <v>239</v>
      </c>
      <c r="K63" s="35" t="s">
        <v>1043</v>
      </c>
      <c r="L63" s="15" t="str">
        <f t="shared" si="0"/>
        <v>DOES NOT MEET</v>
      </c>
      <c r="M63" s="21" t="str">
        <f t="shared" si="1"/>
        <v>DOES NOT MEET</v>
      </c>
      <c r="N63" s="18" t="str">
        <f t="shared" si="6"/>
        <v>&gt;800&lt;1200</v>
      </c>
      <c r="O63" s="18">
        <f t="shared" si="7"/>
        <v>30</v>
      </c>
    </row>
    <row r="64" spans="1:15" ht="12.75" customHeight="1" x14ac:dyDescent="0.3">
      <c r="A64" s="35" t="s">
        <v>559</v>
      </c>
      <c r="B64" s="35" t="s">
        <v>973</v>
      </c>
      <c r="C64" s="36">
        <v>42447</v>
      </c>
      <c r="D64" s="35" t="s">
        <v>113</v>
      </c>
      <c r="E64" s="35" t="s">
        <v>477</v>
      </c>
      <c r="F64" s="35" t="s">
        <v>1659</v>
      </c>
      <c r="G64" s="35" t="s">
        <v>178</v>
      </c>
      <c r="H64" s="35">
        <v>25530</v>
      </c>
      <c r="I64" s="35">
        <v>6.8</v>
      </c>
      <c r="J64" s="35">
        <v>0</v>
      </c>
      <c r="K64" s="35">
        <v>12.8</v>
      </c>
      <c r="L64" s="15" t="str">
        <f t="shared" si="0"/>
        <v>MEETS</v>
      </c>
      <c r="M64" s="21" t="str">
        <f t="shared" si="1"/>
        <v>MEETS</v>
      </c>
      <c r="N64" s="18">
        <f t="shared" si="6"/>
        <v>12.8</v>
      </c>
      <c r="O64" s="18">
        <f t="shared" si="7"/>
        <v>0</v>
      </c>
    </row>
    <row r="65" spans="1:15" ht="12.75" customHeight="1" x14ac:dyDescent="0.3">
      <c r="A65" s="35" t="s">
        <v>559</v>
      </c>
      <c r="B65" s="35" t="s">
        <v>973</v>
      </c>
      <c r="C65" s="36">
        <v>43628</v>
      </c>
      <c r="D65" s="35" t="s">
        <v>42</v>
      </c>
      <c r="E65" s="35" t="s">
        <v>477</v>
      </c>
      <c r="F65" s="35" t="s">
        <v>1664</v>
      </c>
      <c r="G65" s="35" t="s">
        <v>178</v>
      </c>
      <c r="H65" s="35">
        <v>40530</v>
      </c>
      <c r="I65" s="35">
        <v>6.44</v>
      </c>
      <c r="J65" s="35" t="s">
        <v>239</v>
      </c>
      <c r="K65" s="35" t="s">
        <v>1056</v>
      </c>
      <c r="L65" s="15" t="str">
        <f t="shared" si="0"/>
        <v>MEETS</v>
      </c>
      <c r="M65" s="21" t="str">
        <f t="shared" si="1"/>
        <v>MEETS</v>
      </c>
      <c r="N65" s="18">
        <f t="shared" si="6"/>
        <v>16.283999999999999</v>
      </c>
      <c r="O65" s="18">
        <f t="shared" si="7"/>
        <v>30</v>
      </c>
    </row>
    <row r="66" spans="1:15" ht="12.75" customHeight="1" x14ac:dyDescent="0.3">
      <c r="A66" s="35" t="s">
        <v>559</v>
      </c>
      <c r="B66" s="35" t="s">
        <v>560</v>
      </c>
      <c r="C66" s="36">
        <v>44243</v>
      </c>
      <c r="D66" s="35" t="s">
        <v>42</v>
      </c>
      <c r="E66" s="35" t="s">
        <v>499</v>
      </c>
      <c r="F66" s="35" t="s">
        <v>1654</v>
      </c>
      <c r="G66" s="35" t="s">
        <v>168</v>
      </c>
      <c r="H66" s="35">
        <v>14090</v>
      </c>
      <c r="I66" s="35">
        <v>8.7200000000000006</v>
      </c>
      <c r="J66" s="35" t="s">
        <v>1168</v>
      </c>
      <c r="K66" s="35" t="s">
        <v>907</v>
      </c>
      <c r="L66" s="15" t="str">
        <f t="shared" ref="L66:L129" si="8">IF(ISBLANK(I66),"N/A",IF(AND(4.5&lt;=$I66,$I66&lt;=9), "MEETS","DOES NOT MEET"))</f>
        <v>MEETS</v>
      </c>
      <c r="M66" s="21" t="str">
        <f t="shared" ref="M66:M129" si="9">IF(ISBLANK(I66), "N/A", IF(AND(5 &lt;= $I66, $I66 &lt;= 10),IF($H66&gt;=3000,IF($O66&lt;=100,IF($N66&lt;=200,"MEETS","DOES NOT MEET"),"DOES NOT MEET"),"DOES NOT MEET"),"DOES NOT MEET"))</f>
        <v>MEETS</v>
      </c>
      <c r="N66" s="18">
        <f t="shared" si="6"/>
        <v>46.841999999999999</v>
      </c>
      <c r="O66" s="18">
        <f t="shared" si="7"/>
        <v>33</v>
      </c>
    </row>
    <row r="67" spans="1:15" ht="12.75" customHeight="1" x14ac:dyDescent="0.3">
      <c r="A67" s="35" t="s">
        <v>559</v>
      </c>
      <c r="B67" s="35" t="s">
        <v>560</v>
      </c>
      <c r="C67" s="36">
        <v>42748</v>
      </c>
      <c r="D67" s="35" t="s">
        <v>47</v>
      </c>
      <c r="E67" s="35" t="s">
        <v>499</v>
      </c>
      <c r="F67" s="35" t="s">
        <v>1655</v>
      </c>
      <c r="G67" s="35" t="s">
        <v>168</v>
      </c>
      <c r="H67" s="35">
        <v>10930</v>
      </c>
      <c r="I67" s="35">
        <v>7.5</v>
      </c>
      <c r="J67" s="35">
        <v>0</v>
      </c>
      <c r="K67" s="35">
        <v>55.9</v>
      </c>
      <c r="L67" s="15" t="str">
        <f t="shared" si="8"/>
        <v>MEETS</v>
      </c>
      <c r="M67" s="21" t="str">
        <f t="shared" si="9"/>
        <v>MEETS</v>
      </c>
      <c r="N67" s="18">
        <f t="shared" si="6"/>
        <v>55.9</v>
      </c>
      <c r="O67" s="18">
        <f t="shared" si="7"/>
        <v>0</v>
      </c>
    </row>
    <row r="68" spans="1:15" ht="12.75" customHeight="1" x14ac:dyDescent="0.3">
      <c r="A68" s="35" t="s">
        <v>559</v>
      </c>
      <c r="B68" s="35" t="s">
        <v>560</v>
      </c>
      <c r="C68" s="36">
        <v>43489</v>
      </c>
      <c r="D68" s="35" t="s">
        <v>986</v>
      </c>
      <c r="E68" s="35" t="s">
        <v>499</v>
      </c>
      <c r="F68" s="35" t="s">
        <v>1657</v>
      </c>
      <c r="G68" s="35" t="s">
        <v>168</v>
      </c>
      <c r="H68" s="35">
        <v>17770</v>
      </c>
      <c r="I68" s="35">
        <v>8.6999999999999993</v>
      </c>
      <c r="J68" s="35">
        <v>0</v>
      </c>
      <c r="K68" s="35" t="s">
        <v>855</v>
      </c>
      <c r="L68" s="15" t="str">
        <f t="shared" si="8"/>
        <v>MEETS</v>
      </c>
      <c r="M68" s="21" t="str">
        <f t="shared" si="9"/>
        <v>MEETS</v>
      </c>
      <c r="N68" s="18">
        <f t="shared" si="6"/>
        <v>37.140999999999998</v>
      </c>
      <c r="O68" s="18">
        <f t="shared" si="7"/>
        <v>0</v>
      </c>
    </row>
    <row r="69" spans="1:15" ht="12.75" customHeight="1" x14ac:dyDescent="0.3">
      <c r="A69" s="35" t="s">
        <v>10</v>
      </c>
      <c r="B69" s="35" t="s">
        <v>299</v>
      </c>
      <c r="C69" s="36">
        <v>40548</v>
      </c>
      <c r="D69" s="35" t="s">
        <v>42</v>
      </c>
      <c r="E69" s="35" t="s">
        <v>478</v>
      </c>
      <c r="F69" s="35" t="s">
        <v>1666</v>
      </c>
      <c r="G69" s="35" t="s">
        <v>168</v>
      </c>
      <c r="H69" s="35">
        <v>11000</v>
      </c>
      <c r="I69" s="35">
        <v>7.7</v>
      </c>
      <c r="J69" s="35">
        <v>0</v>
      </c>
      <c r="K69" s="35">
        <v>0</v>
      </c>
      <c r="L69" s="15" t="str">
        <f t="shared" si="8"/>
        <v>MEETS</v>
      </c>
      <c r="M69" s="21" t="str">
        <f t="shared" si="9"/>
        <v>MEETS</v>
      </c>
      <c r="N69" s="18">
        <f t="shared" si="6"/>
        <v>0</v>
      </c>
      <c r="O69" s="18">
        <f t="shared" si="7"/>
        <v>0</v>
      </c>
    </row>
    <row r="70" spans="1:15" ht="12.75" customHeight="1" x14ac:dyDescent="0.3">
      <c r="A70" s="35" t="s">
        <v>10</v>
      </c>
      <c r="B70" s="35" t="s">
        <v>981</v>
      </c>
      <c r="C70" s="36">
        <v>42514</v>
      </c>
      <c r="D70" s="35" t="s">
        <v>42</v>
      </c>
      <c r="E70" s="35" t="s">
        <v>466</v>
      </c>
      <c r="F70" s="35" t="s">
        <v>1667</v>
      </c>
      <c r="G70" s="35" t="s">
        <v>572</v>
      </c>
      <c r="H70" s="35">
        <v>12303</v>
      </c>
      <c r="I70" s="35">
        <v>7.9</v>
      </c>
      <c r="J70" s="35">
        <v>2.1</v>
      </c>
      <c r="K70" s="35">
        <v>24.8</v>
      </c>
      <c r="L70" s="15" t="str">
        <f t="shared" si="8"/>
        <v>MEETS</v>
      </c>
      <c r="M70" s="21" t="str">
        <f t="shared" si="9"/>
        <v>MEETS</v>
      </c>
      <c r="N70" s="18">
        <f t="shared" si="6"/>
        <v>24.8</v>
      </c>
      <c r="O70" s="18">
        <f t="shared" si="7"/>
        <v>2.1</v>
      </c>
    </row>
    <row r="71" spans="1:15" ht="12.75" customHeight="1" x14ac:dyDescent="0.3">
      <c r="A71" s="35" t="s">
        <v>10</v>
      </c>
      <c r="B71" s="35" t="s">
        <v>981</v>
      </c>
      <c r="C71" s="36">
        <v>42514</v>
      </c>
      <c r="D71" s="35" t="s">
        <v>47</v>
      </c>
      <c r="E71" s="35" t="s">
        <v>466</v>
      </c>
      <c r="F71" s="35" t="s">
        <v>1665</v>
      </c>
      <c r="G71" s="35" t="s">
        <v>572</v>
      </c>
      <c r="H71" s="35">
        <v>14663</v>
      </c>
      <c r="I71" s="35">
        <v>8.6</v>
      </c>
      <c r="J71" s="35">
        <v>2.1</v>
      </c>
      <c r="K71" s="35">
        <v>9.3000000000000007</v>
      </c>
      <c r="L71" s="15" t="str">
        <f t="shared" si="8"/>
        <v>MEETS</v>
      </c>
      <c r="M71" s="21" t="str">
        <f t="shared" si="9"/>
        <v>MEETS</v>
      </c>
      <c r="N71" s="18">
        <f t="shared" si="6"/>
        <v>9.3000000000000007</v>
      </c>
      <c r="O71" s="18">
        <f t="shared" si="7"/>
        <v>2.1</v>
      </c>
    </row>
    <row r="72" spans="1:15" ht="12.75" customHeight="1" x14ac:dyDescent="0.3">
      <c r="A72" s="35" t="s">
        <v>118</v>
      </c>
      <c r="B72" s="35" t="s">
        <v>593</v>
      </c>
      <c r="C72" s="36">
        <v>43434</v>
      </c>
      <c r="D72" s="35" t="s">
        <v>47</v>
      </c>
      <c r="E72" s="35" t="s">
        <v>1006</v>
      </c>
      <c r="F72" s="35" t="s">
        <v>1668</v>
      </c>
      <c r="G72" s="35" t="s">
        <v>196</v>
      </c>
      <c r="H72" s="35">
        <v>13310</v>
      </c>
      <c r="I72" s="35">
        <v>9.4</v>
      </c>
      <c r="J72" s="35">
        <v>0</v>
      </c>
      <c r="K72" s="35" t="s">
        <v>1007</v>
      </c>
      <c r="L72" s="15" t="str">
        <f t="shared" si="8"/>
        <v>DOES NOT MEET</v>
      </c>
      <c r="M72" s="21" t="str">
        <f t="shared" si="9"/>
        <v>MEETS</v>
      </c>
      <c r="N72" s="18">
        <f t="shared" si="6"/>
        <v>49.59</v>
      </c>
      <c r="O72" s="18">
        <f t="shared" si="7"/>
        <v>0</v>
      </c>
    </row>
    <row r="73" spans="1:15" ht="12.75" customHeight="1" x14ac:dyDescent="0.3">
      <c r="A73" s="35" t="s">
        <v>978</v>
      </c>
      <c r="B73" s="35" t="s">
        <v>979</v>
      </c>
      <c r="C73" s="36">
        <v>42475</v>
      </c>
      <c r="D73" s="35" t="s">
        <v>51</v>
      </c>
      <c r="E73" s="35" t="s">
        <v>486</v>
      </c>
      <c r="F73" s="35" t="s">
        <v>1669</v>
      </c>
      <c r="G73" s="35" t="s">
        <v>198</v>
      </c>
      <c r="H73" s="35">
        <v>1812</v>
      </c>
      <c r="I73" s="35">
        <v>3.1</v>
      </c>
      <c r="J73" s="35">
        <v>8.6</v>
      </c>
      <c r="K73" s="35">
        <v>146</v>
      </c>
      <c r="L73" s="15" t="str">
        <f t="shared" si="8"/>
        <v>DOES NOT MEET</v>
      </c>
      <c r="M73" s="21" t="str">
        <f t="shared" si="9"/>
        <v>DOES NOT MEET</v>
      </c>
      <c r="N73" s="18">
        <f t="shared" si="6"/>
        <v>146</v>
      </c>
      <c r="O73" s="18">
        <f t="shared" si="7"/>
        <v>8.6</v>
      </c>
    </row>
    <row r="74" spans="1:15" ht="12.75" customHeight="1" x14ac:dyDescent="0.3">
      <c r="A74" s="35" t="s">
        <v>11</v>
      </c>
      <c r="B74" s="35" t="s">
        <v>105</v>
      </c>
      <c r="C74" s="36">
        <v>42710</v>
      </c>
      <c r="D74" s="35" t="s">
        <v>42</v>
      </c>
      <c r="E74" s="35" t="s">
        <v>472</v>
      </c>
      <c r="F74" s="35" t="s">
        <v>1674</v>
      </c>
      <c r="G74" s="35" t="s">
        <v>176</v>
      </c>
      <c r="H74" s="35">
        <v>3339</v>
      </c>
      <c r="I74" s="35">
        <v>7.3</v>
      </c>
      <c r="J74" s="35">
        <v>8.9</v>
      </c>
      <c r="K74" s="35">
        <v>8.5</v>
      </c>
      <c r="L74" s="15" t="str">
        <f t="shared" si="8"/>
        <v>MEETS</v>
      </c>
      <c r="M74" s="21" t="str">
        <f t="shared" si="9"/>
        <v>MEETS</v>
      </c>
      <c r="N74" s="18">
        <f t="shared" si="6"/>
        <v>8.5</v>
      </c>
      <c r="O74" s="18">
        <f t="shared" si="7"/>
        <v>8.9</v>
      </c>
    </row>
    <row r="75" spans="1:15" ht="12.75" customHeight="1" x14ac:dyDescent="0.3">
      <c r="A75" s="35" t="s">
        <v>11</v>
      </c>
      <c r="B75" s="35" t="s">
        <v>110</v>
      </c>
      <c r="C75" s="36">
        <v>42445</v>
      </c>
      <c r="D75" s="35" t="s">
        <v>47</v>
      </c>
      <c r="E75" s="35" t="s">
        <v>263</v>
      </c>
      <c r="F75" s="35" t="s">
        <v>1670</v>
      </c>
      <c r="G75" s="35" t="s">
        <v>198</v>
      </c>
      <c r="H75" s="35">
        <v>10971</v>
      </c>
      <c r="I75" s="35">
        <v>8</v>
      </c>
      <c r="J75" s="35">
        <v>0</v>
      </c>
      <c r="K75" s="35">
        <v>8.1</v>
      </c>
      <c r="L75" s="15" t="str">
        <f t="shared" si="8"/>
        <v>MEETS</v>
      </c>
      <c r="M75" s="21" t="str">
        <f t="shared" si="9"/>
        <v>MEETS</v>
      </c>
      <c r="N75" s="18">
        <f t="shared" si="6"/>
        <v>8.1</v>
      </c>
      <c r="O75" s="18">
        <f t="shared" si="7"/>
        <v>0</v>
      </c>
    </row>
    <row r="76" spans="1:15" ht="12.75" customHeight="1" x14ac:dyDescent="0.3">
      <c r="A76" s="35" t="s">
        <v>11</v>
      </c>
      <c r="B76" s="35" t="s">
        <v>144</v>
      </c>
      <c r="C76" s="36">
        <v>43564</v>
      </c>
      <c r="D76" s="35" t="s">
        <v>113</v>
      </c>
      <c r="E76" s="35" t="s">
        <v>495</v>
      </c>
      <c r="F76" s="35" t="s">
        <v>1697</v>
      </c>
      <c r="G76" s="35" t="s">
        <v>195</v>
      </c>
      <c r="H76" s="35">
        <v>7606</v>
      </c>
      <c r="I76" s="35">
        <v>8.6999999999999993</v>
      </c>
      <c r="J76" s="35" t="s">
        <v>239</v>
      </c>
      <c r="K76" s="35" t="s">
        <v>1041</v>
      </c>
      <c r="L76" s="15" t="str">
        <f t="shared" si="8"/>
        <v>MEETS</v>
      </c>
      <c r="M76" s="21" t="str">
        <f t="shared" si="9"/>
        <v>MEETS</v>
      </c>
      <c r="N76" s="18">
        <f t="shared" si="6"/>
        <v>86.774000000000001</v>
      </c>
      <c r="O76" s="18">
        <f t="shared" si="7"/>
        <v>30</v>
      </c>
    </row>
    <row r="77" spans="1:15" ht="12.75" customHeight="1" x14ac:dyDescent="0.3">
      <c r="A77" s="35" t="s">
        <v>11</v>
      </c>
      <c r="B77" s="35" t="s">
        <v>144</v>
      </c>
      <c r="C77" s="36">
        <v>43353</v>
      </c>
      <c r="D77" s="35" t="s">
        <v>42</v>
      </c>
      <c r="E77" s="35" t="s">
        <v>495</v>
      </c>
      <c r="F77" s="35" t="s">
        <v>1673</v>
      </c>
      <c r="G77" s="35" t="s">
        <v>195</v>
      </c>
      <c r="H77" s="35">
        <v>4721</v>
      </c>
      <c r="I77" s="35">
        <v>8.3000000000000007</v>
      </c>
      <c r="J77" s="35">
        <v>0</v>
      </c>
      <c r="K77" s="35">
        <v>83.6</v>
      </c>
      <c r="L77" s="15" t="str">
        <f t="shared" si="8"/>
        <v>MEETS</v>
      </c>
      <c r="M77" s="21" t="str">
        <f t="shared" si="9"/>
        <v>MEETS</v>
      </c>
      <c r="N77" s="18">
        <f t="shared" si="6"/>
        <v>83.6</v>
      </c>
      <c r="O77" s="18">
        <f t="shared" si="7"/>
        <v>0</v>
      </c>
    </row>
    <row r="78" spans="1:15" ht="12.75" customHeight="1" x14ac:dyDescent="0.3">
      <c r="A78" s="35" t="s">
        <v>11</v>
      </c>
      <c r="B78" s="35" t="s">
        <v>97</v>
      </c>
      <c r="C78" s="36">
        <v>43616</v>
      </c>
      <c r="D78" s="35" t="s">
        <v>47</v>
      </c>
      <c r="E78" s="35" t="s">
        <v>1049</v>
      </c>
      <c r="F78" s="35" t="s">
        <v>1692</v>
      </c>
      <c r="G78" s="35" t="s">
        <v>636</v>
      </c>
      <c r="H78" s="35">
        <v>7640</v>
      </c>
      <c r="I78" s="35">
        <v>8.83</v>
      </c>
      <c r="J78" s="35" t="s">
        <v>239</v>
      </c>
      <c r="K78" s="35" t="s">
        <v>1050</v>
      </c>
      <c r="L78" s="15" t="str">
        <f t="shared" si="8"/>
        <v>MEETS</v>
      </c>
      <c r="M78" s="21" t="str">
        <f t="shared" si="9"/>
        <v>MEETS</v>
      </c>
      <c r="N78" s="18">
        <f t="shared" si="6"/>
        <v>86.387</v>
      </c>
      <c r="O78" s="18">
        <f t="shared" si="7"/>
        <v>30</v>
      </c>
    </row>
    <row r="79" spans="1:15" ht="12.75" customHeight="1" x14ac:dyDescent="0.3">
      <c r="A79" s="35" t="s">
        <v>11</v>
      </c>
      <c r="B79" s="35" t="s">
        <v>83</v>
      </c>
      <c r="C79" s="36">
        <v>43620</v>
      </c>
      <c r="D79" s="35" t="s">
        <v>47</v>
      </c>
      <c r="E79" s="35" t="s">
        <v>521</v>
      </c>
      <c r="F79" s="35" t="s">
        <v>1691</v>
      </c>
      <c r="G79" s="35" t="s">
        <v>636</v>
      </c>
      <c r="H79" s="35">
        <v>6334</v>
      </c>
      <c r="I79" s="35">
        <v>8.65</v>
      </c>
      <c r="J79" s="35" t="s">
        <v>239</v>
      </c>
      <c r="K79" s="35" t="s">
        <v>1051</v>
      </c>
      <c r="L79" s="15" t="str">
        <f t="shared" si="8"/>
        <v>MEETS</v>
      </c>
      <c r="M79" s="21" t="str">
        <f t="shared" si="9"/>
        <v>MEETS</v>
      </c>
      <c r="N79" s="18">
        <f t="shared" si="6"/>
        <v>104.2</v>
      </c>
      <c r="O79" s="18">
        <f t="shared" si="7"/>
        <v>30</v>
      </c>
    </row>
    <row r="80" spans="1:15" ht="12.75" customHeight="1" x14ac:dyDescent="0.3">
      <c r="A80" s="35" t="s">
        <v>11</v>
      </c>
      <c r="B80" s="35" t="s">
        <v>83</v>
      </c>
      <c r="C80" s="36">
        <v>42921</v>
      </c>
      <c r="D80" s="35" t="s">
        <v>457</v>
      </c>
      <c r="E80" s="35" t="s">
        <v>521</v>
      </c>
      <c r="F80" s="35" t="s">
        <v>1678</v>
      </c>
      <c r="G80" s="35" t="s">
        <v>458</v>
      </c>
      <c r="H80" s="35">
        <v>9091</v>
      </c>
      <c r="I80" s="35">
        <v>7.3</v>
      </c>
      <c r="J80" s="35">
        <v>4.7</v>
      </c>
      <c r="K80" s="35">
        <v>62.2</v>
      </c>
      <c r="L80" s="15" t="str">
        <f t="shared" si="8"/>
        <v>MEETS</v>
      </c>
      <c r="M80" s="21" t="str">
        <f t="shared" si="9"/>
        <v>MEETS</v>
      </c>
      <c r="N80" s="18">
        <f t="shared" si="6"/>
        <v>62.2</v>
      </c>
      <c r="O80" s="18">
        <f t="shared" si="7"/>
        <v>4.7</v>
      </c>
    </row>
    <row r="81" spans="1:15" ht="12.75" customHeight="1" x14ac:dyDescent="0.3">
      <c r="A81" s="35" t="s">
        <v>11</v>
      </c>
      <c r="B81" s="35" t="s">
        <v>134</v>
      </c>
      <c r="C81" s="36">
        <v>42621</v>
      </c>
      <c r="D81" s="35" t="s">
        <v>42</v>
      </c>
      <c r="E81" s="35" t="s">
        <v>529</v>
      </c>
      <c r="F81" s="35" t="s">
        <v>1679</v>
      </c>
      <c r="G81" s="35" t="s">
        <v>176</v>
      </c>
      <c r="H81" s="35">
        <v>6112</v>
      </c>
      <c r="I81" s="35">
        <v>7.5</v>
      </c>
      <c r="J81" s="35">
        <v>0</v>
      </c>
      <c r="K81" s="35">
        <v>50.7</v>
      </c>
      <c r="L81" s="15" t="str">
        <f t="shared" si="8"/>
        <v>MEETS</v>
      </c>
      <c r="M81" s="21" t="str">
        <f t="shared" si="9"/>
        <v>MEETS</v>
      </c>
      <c r="N81" s="18">
        <f t="shared" si="6"/>
        <v>50.7</v>
      </c>
      <c r="O81" s="18">
        <f t="shared" si="7"/>
        <v>0</v>
      </c>
    </row>
    <row r="82" spans="1:15" ht="12.75" customHeight="1" x14ac:dyDescent="0.3">
      <c r="A82" s="35" t="s">
        <v>11</v>
      </c>
      <c r="B82" s="35" t="s">
        <v>134</v>
      </c>
      <c r="C82" s="36">
        <v>42905</v>
      </c>
      <c r="D82" s="35" t="s">
        <v>47</v>
      </c>
      <c r="E82" s="35" t="s">
        <v>529</v>
      </c>
      <c r="F82" s="35" t="s">
        <v>1680</v>
      </c>
      <c r="G82" s="35" t="s">
        <v>176</v>
      </c>
      <c r="H82" s="35">
        <v>5144</v>
      </c>
      <c r="I82" s="35">
        <v>8.4</v>
      </c>
      <c r="J82" s="35">
        <v>4.7</v>
      </c>
      <c r="K82" s="35">
        <v>120.3</v>
      </c>
      <c r="L82" s="15" t="str">
        <f t="shared" si="8"/>
        <v>MEETS</v>
      </c>
      <c r="M82" s="21" t="str">
        <f t="shared" si="9"/>
        <v>MEETS</v>
      </c>
      <c r="N82" s="18">
        <f t="shared" si="6"/>
        <v>120.3</v>
      </c>
      <c r="O82" s="18">
        <f t="shared" si="7"/>
        <v>4.7</v>
      </c>
    </row>
    <row r="83" spans="1:15" ht="12.75" customHeight="1" x14ac:dyDescent="0.3">
      <c r="A83" s="35" t="s">
        <v>11</v>
      </c>
      <c r="B83" s="35" t="s">
        <v>134</v>
      </c>
      <c r="C83" s="36">
        <v>43656</v>
      </c>
      <c r="D83" s="35" t="s">
        <v>986</v>
      </c>
      <c r="E83" s="35" t="s">
        <v>529</v>
      </c>
      <c r="F83" s="35" t="s">
        <v>1684</v>
      </c>
      <c r="G83" s="35" t="s">
        <v>195</v>
      </c>
      <c r="H83" s="35">
        <v>5792</v>
      </c>
      <c r="I83" s="35">
        <v>8.36</v>
      </c>
      <c r="J83" s="35" t="s">
        <v>238</v>
      </c>
      <c r="K83" s="35" t="s">
        <v>1088</v>
      </c>
      <c r="L83" s="15" t="str">
        <f t="shared" si="8"/>
        <v>MEETS</v>
      </c>
      <c r="M83" s="21" t="str">
        <f t="shared" si="9"/>
        <v>MEETS</v>
      </c>
      <c r="N83" s="18">
        <f t="shared" si="6"/>
        <v>113.95</v>
      </c>
      <c r="O83" s="18">
        <f t="shared" si="7"/>
        <v>29</v>
      </c>
    </row>
    <row r="84" spans="1:15" ht="12.75" customHeight="1" x14ac:dyDescent="0.3">
      <c r="A84" s="35" t="s">
        <v>11</v>
      </c>
      <c r="B84" s="35" t="s">
        <v>138</v>
      </c>
      <c r="C84" s="36">
        <v>44586</v>
      </c>
      <c r="D84" s="35" t="s">
        <v>42</v>
      </c>
      <c r="E84" s="35" t="s">
        <v>474</v>
      </c>
      <c r="F84" s="35" t="s">
        <v>1701</v>
      </c>
      <c r="G84" s="35" t="s">
        <v>184</v>
      </c>
      <c r="H84" s="35">
        <v>2868</v>
      </c>
      <c r="I84" s="35">
        <v>7.95</v>
      </c>
      <c r="J84" s="35" t="s">
        <v>326</v>
      </c>
      <c r="K84" s="35" t="s">
        <v>1702</v>
      </c>
      <c r="L84" s="15" t="str">
        <f t="shared" si="8"/>
        <v>MEETS</v>
      </c>
      <c r="M84" s="21" t="str">
        <f t="shared" si="9"/>
        <v>DOES NOT MEET</v>
      </c>
      <c r="N84" s="18"/>
      <c r="O84" s="18"/>
    </row>
    <row r="85" spans="1:15" ht="12.75" customHeight="1" x14ac:dyDescent="0.3">
      <c r="A85" s="35" t="s">
        <v>11</v>
      </c>
      <c r="B85" s="35" t="s">
        <v>163</v>
      </c>
      <c r="C85" s="36">
        <v>43728</v>
      </c>
      <c r="D85" s="35" t="s">
        <v>42</v>
      </c>
      <c r="E85" s="35" t="s">
        <v>492</v>
      </c>
      <c r="F85" s="35" t="s">
        <v>1688</v>
      </c>
      <c r="G85" s="35" t="s">
        <v>877</v>
      </c>
      <c r="H85" s="35">
        <v>5025</v>
      </c>
      <c r="I85" s="35">
        <v>7.89</v>
      </c>
      <c r="J85" s="35" t="s">
        <v>266</v>
      </c>
      <c r="K85" s="35" t="s">
        <v>1107</v>
      </c>
      <c r="L85" s="15" t="str">
        <f t="shared" si="8"/>
        <v>MEETS</v>
      </c>
      <c r="M85" s="21" t="str">
        <f t="shared" si="9"/>
        <v>MEETS</v>
      </c>
      <c r="N85" s="18">
        <f t="shared" ref="N85:N116" si="10">IF(LEFT(K85, 1)="&lt;", VALUE(RIGHT(K85,LEN(K85)-1)), K85)</f>
        <v>131.34299999999999</v>
      </c>
      <c r="O85" s="18">
        <f t="shared" ref="O85:O116" si="11">IF(LEFT(J85, 1)="&lt;", VALUE(RIGHT(J85,LEN(J85)-1)), J85)</f>
        <v>32</v>
      </c>
    </row>
    <row r="86" spans="1:15" ht="12.75" customHeight="1" x14ac:dyDescent="0.3">
      <c r="A86" s="35" t="s">
        <v>11</v>
      </c>
      <c r="B86" s="35" t="s">
        <v>956</v>
      </c>
      <c r="C86" s="36">
        <v>41550</v>
      </c>
      <c r="D86" s="35" t="s">
        <v>51</v>
      </c>
      <c r="E86" s="35" t="s">
        <v>480</v>
      </c>
      <c r="F86" s="35" t="s">
        <v>1676</v>
      </c>
      <c r="G86" s="35" t="s">
        <v>168</v>
      </c>
      <c r="H86" s="35">
        <v>43178</v>
      </c>
      <c r="I86" s="35">
        <v>7.1</v>
      </c>
      <c r="J86" s="35">
        <v>0</v>
      </c>
      <c r="K86" s="35">
        <v>0</v>
      </c>
      <c r="L86" s="15" t="str">
        <f t="shared" si="8"/>
        <v>MEETS</v>
      </c>
      <c r="M86" s="21" t="str">
        <f t="shared" si="9"/>
        <v>MEETS</v>
      </c>
      <c r="N86" s="18">
        <f t="shared" si="10"/>
        <v>0</v>
      </c>
      <c r="O86" s="18">
        <f t="shared" si="11"/>
        <v>0</v>
      </c>
    </row>
    <row r="87" spans="1:15" ht="12.75" customHeight="1" x14ac:dyDescent="0.3">
      <c r="A87" s="35" t="s">
        <v>11</v>
      </c>
      <c r="B87" s="35" t="s">
        <v>89</v>
      </c>
      <c r="C87" s="36">
        <v>44348</v>
      </c>
      <c r="D87" s="35" t="s">
        <v>47</v>
      </c>
      <c r="E87" s="35" t="s">
        <v>1069</v>
      </c>
      <c r="F87" s="35" t="s">
        <v>1698</v>
      </c>
      <c r="G87" s="35" t="s">
        <v>184</v>
      </c>
      <c r="H87" s="35">
        <v>2535</v>
      </c>
      <c r="I87" s="35">
        <v>8.16</v>
      </c>
      <c r="J87" s="35">
        <v>53</v>
      </c>
      <c r="K87" s="35" t="s">
        <v>1193</v>
      </c>
      <c r="L87" s="15" t="str">
        <f t="shared" si="8"/>
        <v>MEETS</v>
      </c>
      <c r="M87" s="21" t="str">
        <f t="shared" si="9"/>
        <v>DOES NOT MEET</v>
      </c>
      <c r="N87" s="18">
        <f t="shared" si="10"/>
        <v>302.613</v>
      </c>
      <c r="O87" s="18">
        <f t="shared" si="11"/>
        <v>53</v>
      </c>
    </row>
    <row r="88" spans="1:15" ht="12.75" customHeight="1" x14ac:dyDescent="0.3">
      <c r="A88" s="35" t="s">
        <v>11</v>
      </c>
      <c r="B88" s="35" t="s">
        <v>553</v>
      </c>
      <c r="C88" s="36">
        <v>43551</v>
      </c>
      <c r="D88" s="35" t="s">
        <v>42</v>
      </c>
      <c r="E88" s="35" t="s">
        <v>489</v>
      </c>
      <c r="F88" s="35" t="s">
        <v>1699</v>
      </c>
      <c r="G88" s="35" t="s">
        <v>189</v>
      </c>
      <c r="H88" s="35">
        <v>14320</v>
      </c>
      <c r="I88" s="35">
        <v>8.6999999999999993</v>
      </c>
      <c r="J88" s="35" t="s">
        <v>239</v>
      </c>
      <c r="K88" s="35" t="s">
        <v>1037</v>
      </c>
      <c r="L88" s="15" t="str">
        <f t="shared" si="8"/>
        <v>MEETS</v>
      </c>
      <c r="M88" s="21" t="str">
        <f t="shared" si="9"/>
        <v>MEETS</v>
      </c>
      <c r="N88" s="18">
        <f t="shared" si="10"/>
        <v>46.088999999999999</v>
      </c>
      <c r="O88" s="18">
        <f t="shared" si="11"/>
        <v>30</v>
      </c>
    </row>
    <row r="89" spans="1:15" ht="12.75" customHeight="1" x14ac:dyDescent="0.3">
      <c r="A89" s="35" t="s">
        <v>11</v>
      </c>
      <c r="B89" s="35" t="s">
        <v>58</v>
      </c>
      <c r="C89" s="36">
        <v>42409</v>
      </c>
      <c r="D89" s="35" t="s">
        <v>42</v>
      </c>
      <c r="E89" s="35" t="s">
        <v>493</v>
      </c>
      <c r="F89" s="35" t="s">
        <v>1672</v>
      </c>
      <c r="G89" s="35" t="s">
        <v>189</v>
      </c>
      <c r="H89" s="35">
        <v>18765</v>
      </c>
      <c r="I89" s="35">
        <v>8.1999999999999993</v>
      </c>
      <c r="J89" s="35">
        <v>5</v>
      </c>
      <c r="K89" s="35">
        <v>2.4</v>
      </c>
      <c r="L89" s="15" t="str">
        <f t="shared" si="8"/>
        <v>MEETS</v>
      </c>
      <c r="M89" s="21" t="str">
        <f t="shared" si="9"/>
        <v>MEETS</v>
      </c>
      <c r="N89" s="18">
        <f t="shared" si="10"/>
        <v>2.4</v>
      </c>
      <c r="O89" s="18">
        <f t="shared" si="11"/>
        <v>5</v>
      </c>
    </row>
    <row r="90" spans="1:15" ht="12.75" customHeight="1" x14ac:dyDescent="0.3">
      <c r="A90" s="35" t="s">
        <v>11</v>
      </c>
      <c r="B90" s="35" t="s">
        <v>58</v>
      </c>
      <c r="C90" s="36">
        <v>43494</v>
      </c>
      <c r="D90" s="35" t="s">
        <v>47</v>
      </c>
      <c r="E90" s="35" t="s">
        <v>493</v>
      </c>
      <c r="F90" s="35" t="s">
        <v>1700</v>
      </c>
      <c r="G90" s="35" t="s">
        <v>189</v>
      </c>
      <c r="H90" s="35">
        <v>15190</v>
      </c>
      <c r="I90" s="35">
        <v>9.1</v>
      </c>
      <c r="J90" s="35">
        <v>0</v>
      </c>
      <c r="K90" s="35" t="s">
        <v>1018</v>
      </c>
      <c r="L90" s="15" t="str">
        <f t="shared" si="8"/>
        <v>DOES NOT MEET</v>
      </c>
      <c r="M90" s="21" t="str">
        <f t="shared" si="9"/>
        <v>MEETS</v>
      </c>
      <c r="N90" s="18">
        <f t="shared" si="10"/>
        <v>43.45</v>
      </c>
      <c r="O90" s="18">
        <f t="shared" si="11"/>
        <v>0</v>
      </c>
    </row>
    <row r="91" spans="1:15" ht="12.75" customHeight="1" x14ac:dyDescent="0.3">
      <c r="A91" s="35" t="s">
        <v>11</v>
      </c>
      <c r="B91" s="35" t="s">
        <v>383</v>
      </c>
      <c r="C91" s="36">
        <v>43654</v>
      </c>
      <c r="D91" s="35" t="s">
        <v>47</v>
      </c>
      <c r="E91" s="35" t="s">
        <v>990</v>
      </c>
      <c r="F91" s="35" t="s">
        <v>1693</v>
      </c>
      <c r="G91" s="35" t="s">
        <v>620</v>
      </c>
      <c r="H91" s="35">
        <v>18600</v>
      </c>
      <c r="I91" s="35">
        <v>9.0500000000000007</v>
      </c>
      <c r="J91" s="35" t="s">
        <v>238</v>
      </c>
      <c r="K91" s="35" t="s">
        <v>1085</v>
      </c>
      <c r="L91" s="15" t="str">
        <f t="shared" si="8"/>
        <v>DOES NOT MEET</v>
      </c>
      <c r="M91" s="21" t="str">
        <f t="shared" si="9"/>
        <v>MEETS</v>
      </c>
      <c r="N91" s="18">
        <f t="shared" si="10"/>
        <v>35.484000000000002</v>
      </c>
      <c r="O91" s="18">
        <f t="shared" si="11"/>
        <v>29</v>
      </c>
    </row>
    <row r="92" spans="1:15" ht="12.75" customHeight="1" x14ac:dyDescent="0.3">
      <c r="A92" s="35" t="s">
        <v>11</v>
      </c>
      <c r="B92" s="35" t="s">
        <v>391</v>
      </c>
      <c r="C92" s="36">
        <v>43620</v>
      </c>
      <c r="D92" s="35" t="s">
        <v>42</v>
      </c>
      <c r="E92" s="35" t="s">
        <v>1052</v>
      </c>
      <c r="F92" s="35" t="s">
        <v>1690</v>
      </c>
      <c r="G92" s="35" t="s">
        <v>636</v>
      </c>
      <c r="H92" s="35">
        <v>13850</v>
      </c>
      <c r="I92" s="35">
        <v>9.17</v>
      </c>
      <c r="J92" s="35" t="s">
        <v>239</v>
      </c>
      <c r="K92" s="35" t="s">
        <v>1053</v>
      </c>
      <c r="L92" s="15" t="str">
        <f t="shared" si="8"/>
        <v>DOES NOT MEET</v>
      </c>
      <c r="M92" s="21" t="str">
        <f t="shared" si="9"/>
        <v>MEETS</v>
      </c>
      <c r="N92" s="18">
        <f t="shared" si="10"/>
        <v>47.652999999999999</v>
      </c>
      <c r="O92" s="18">
        <f t="shared" si="11"/>
        <v>30</v>
      </c>
    </row>
    <row r="93" spans="1:15" ht="12.75" customHeight="1" x14ac:dyDescent="0.3">
      <c r="A93" s="35" t="s">
        <v>11</v>
      </c>
      <c r="B93" s="35" t="s">
        <v>558</v>
      </c>
      <c r="C93" s="36">
        <v>43647</v>
      </c>
      <c r="D93" s="35" t="s">
        <v>47</v>
      </c>
      <c r="E93" s="35" t="s">
        <v>498</v>
      </c>
      <c r="F93" s="35" t="s">
        <v>1683</v>
      </c>
      <c r="G93" s="35" t="s">
        <v>620</v>
      </c>
      <c r="H93" s="35">
        <v>1946</v>
      </c>
      <c r="I93" s="35">
        <v>7.96</v>
      </c>
      <c r="J93" s="35" t="s">
        <v>238</v>
      </c>
      <c r="K93" s="35" t="s">
        <v>1084</v>
      </c>
      <c r="L93" s="15" t="str">
        <f t="shared" si="8"/>
        <v>MEETS</v>
      </c>
      <c r="M93" s="21" t="str">
        <f t="shared" si="9"/>
        <v>DOES NOT MEET</v>
      </c>
      <c r="N93" s="18">
        <f t="shared" si="10"/>
        <v>339.15699999999998</v>
      </c>
      <c r="O93" s="18">
        <f t="shared" si="11"/>
        <v>29</v>
      </c>
    </row>
    <row r="94" spans="1:15" ht="12.75" customHeight="1" x14ac:dyDescent="0.3">
      <c r="A94" s="35" t="s">
        <v>11</v>
      </c>
      <c r="B94" s="35" t="s">
        <v>94</v>
      </c>
      <c r="C94" s="36">
        <v>43693</v>
      </c>
      <c r="D94" s="35" t="s">
        <v>47</v>
      </c>
      <c r="E94" s="35" t="s">
        <v>1004</v>
      </c>
      <c r="F94" s="35" t="s">
        <v>1685</v>
      </c>
      <c r="G94" s="35" t="s">
        <v>196</v>
      </c>
      <c r="H94" s="35">
        <v>9415</v>
      </c>
      <c r="I94" s="35">
        <v>9.15</v>
      </c>
      <c r="J94" s="35" t="s">
        <v>238</v>
      </c>
      <c r="K94" s="35" t="s">
        <v>1093</v>
      </c>
      <c r="L94" s="15" t="str">
        <f t="shared" si="8"/>
        <v>DOES NOT MEET</v>
      </c>
      <c r="M94" s="21" t="str">
        <f t="shared" si="9"/>
        <v>MEETS</v>
      </c>
      <c r="N94" s="18">
        <f t="shared" si="10"/>
        <v>70.099999999999994</v>
      </c>
      <c r="O94" s="18">
        <f t="shared" si="11"/>
        <v>29</v>
      </c>
    </row>
    <row r="95" spans="1:15" ht="12.75" customHeight="1" x14ac:dyDescent="0.3">
      <c r="A95" s="35" t="s">
        <v>11</v>
      </c>
      <c r="B95" s="35" t="s">
        <v>94</v>
      </c>
      <c r="C95" s="36">
        <v>45127</v>
      </c>
      <c r="D95" s="35" t="s">
        <v>115</v>
      </c>
      <c r="E95" s="35" t="s">
        <v>1004</v>
      </c>
      <c r="F95" s="35" t="s">
        <v>1705</v>
      </c>
      <c r="G95" s="35" t="s">
        <v>1122</v>
      </c>
      <c r="H95" s="35">
        <v>4502</v>
      </c>
      <c r="I95" s="35">
        <v>8.67</v>
      </c>
      <c r="J95" s="35" t="s">
        <v>1213</v>
      </c>
      <c r="K95" s="35" t="s">
        <v>1706</v>
      </c>
      <c r="L95" s="15" t="str">
        <f t="shared" si="8"/>
        <v>MEETS</v>
      </c>
      <c r="M95" s="21" t="str">
        <f t="shared" si="9"/>
        <v>MEETS</v>
      </c>
      <c r="N95" s="18">
        <f t="shared" si="10"/>
        <v>98.3</v>
      </c>
      <c r="O95" s="18">
        <f t="shared" si="11"/>
        <v>31</v>
      </c>
    </row>
    <row r="96" spans="1:15" ht="12.75" customHeight="1" x14ac:dyDescent="0.3">
      <c r="A96" s="35" t="s">
        <v>11</v>
      </c>
      <c r="B96" s="35" t="s">
        <v>94</v>
      </c>
      <c r="C96" s="36">
        <v>45127</v>
      </c>
      <c r="D96" s="35" t="s">
        <v>115</v>
      </c>
      <c r="E96" s="35" t="s">
        <v>1004</v>
      </c>
      <c r="F96" s="35" t="s">
        <v>1695</v>
      </c>
      <c r="G96" s="35" t="s">
        <v>1122</v>
      </c>
      <c r="H96" s="35">
        <v>2735</v>
      </c>
      <c r="I96" s="35">
        <v>7.83</v>
      </c>
      <c r="J96" s="35" t="s">
        <v>1213</v>
      </c>
      <c r="K96" s="35" t="s">
        <v>1696</v>
      </c>
      <c r="L96" s="15" t="str">
        <f t="shared" si="8"/>
        <v>MEETS</v>
      </c>
      <c r="M96" s="21" t="str">
        <f t="shared" si="9"/>
        <v>DOES NOT MEET</v>
      </c>
      <c r="N96" s="18">
        <f t="shared" si="10"/>
        <v>241.6</v>
      </c>
      <c r="O96" s="18">
        <f t="shared" si="11"/>
        <v>31</v>
      </c>
    </row>
    <row r="97" spans="1:15" ht="12.75" customHeight="1" x14ac:dyDescent="0.3">
      <c r="A97" s="35" t="s">
        <v>11</v>
      </c>
      <c r="B97" s="35" t="s">
        <v>94</v>
      </c>
      <c r="C97" s="36">
        <v>45127</v>
      </c>
      <c r="D97" s="35" t="s">
        <v>115</v>
      </c>
      <c r="E97" s="35" t="s">
        <v>1004</v>
      </c>
      <c r="F97" s="35" t="s">
        <v>1703</v>
      </c>
      <c r="G97" s="35" t="s">
        <v>1122</v>
      </c>
      <c r="H97" s="35">
        <v>2001</v>
      </c>
      <c r="I97" s="35">
        <v>7.82</v>
      </c>
      <c r="J97" s="35" t="s">
        <v>1213</v>
      </c>
      <c r="K97" s="35" t="s">
        <v>1704</v>
      </c>
      <c r="L97" s="15" t="str">
        <f t="shared" si="8"/>
        <v>MEETS</v>
      </c>
      <c r="M97" s="21" t="str">
        <f t="shared" si="9"/>
        <v>DOES NOT MEET</v>
      </c>
      <c r="N97" s="18">
        <f t="shared" si="10"/>
        <v>240.9</v>
      </c>
      <c r="O97" s="18">
        <f t="shared" si="11"/>
        <v>31</v>
      </c>
    </row>
    <row r="98" spans="1:15" ht="12.75" customHeight="1" x14ac:dyDescent="0.3">
      <c r="A98" s="35" t="s">
        <v>11</v>
      </c>
      <c r="B98" s="35" t="s">
        <v>970</v>
      </c>
      <c r="C98" s="36">
        <v>43637</v>
      </c>
      <c r="D98" s="35" t="s">
        <v>51</v>
      </c>
      <c r="E98" s="35" t="s">
        <v>503</v>
      </c>
      <c r="F98" s="35" t="s">
        <v>1687</v>
      </c>
      <c r="G98" s="35" t="s">
        <v>178</v>
      </c>
      <c r="H98" s="35">
        <v>82960</v>
      </c>
      <c r="I98" s="35">
        <v>5.48</v>
      </c>
      <c r="J98" s="35" t="s">
        <v>238</v>
      </c>
      <c r="K98" s="35" t="s">
        <v>1061</v>
      </c>
      <c r="L98" s="15" t="str">
        <f t="shared" si="8"/>
        <v>MEETS</v>
      </c>
      <c r="M98" s="21" t="str">
        <f t="shared" si="9"/>
        <v>MEETS</v>
      </c>
      <c r="N98" s="18">
        <f t="shared" si="10"/>
        <v>7.9560000000000004</v>
      </c>
      <c r="O98" s="18">
        <f t="shared" si="11"/>
        <v>29</v>
      </c>
    </row>
    <row r="99" spans="1:15" ht="12.75" customHeight="1" x14ac:dyDescent="0.3">
      <c r="A99" s="35" t="s">
        <v>11</v>
      </c>
      <c r="B99" s="35" t="s">
        <v>87</v>
      </c>
      <c r="C99" s="36">
        <v>43775</v>
      </c>
      <c r="D99" s="35" t="s">
        <v>42</v>
      </c>
      <c r="E99" s="35" t="s">
        <v>501</v>
      </c>
      <c r="F99" s="35" t="s">
        <v>1682</v>
      </c>
      <c r="G99" s="35" t="s">
        <v>195</v>
      </c>
      <c r="H99" s="35">
        <v>8025</v>
      </c>
      <c r="I99" s="35">
        <v>8.94</v>
      </c>
      <c r="J99" s="35" t="s">
        <v>266</v>
      </c>
      <c r="K99" s="35" t="s">
        <v>1116</v>
      </c>
      <c r="L99" s="15" t="str">
        <f t="shared" si="8"/>
        <v>MEETS</v>
      </c>
      <c r="M99" s="21" t="str">
        <f t="shared" si="9"/>
        <v>MEETS</v>
      </c>
      <c r="N99" s="18">
        <f t="shared" si="10"/>
        <v>82.242999999999995</v>
      </c>
      <c r="O99" s="18">
        <f t="shared" si="11"/>
        <v>32</v>
      </c>
    </row>
    <row r="100" spans="1:15" ht="12.75" customHeight="1" x14ac:dyDescent="0.3">
      <c r="A100" s="35" t="s">
        <v>11</v>
      </c>
      <c r="B100" s="35" t="s">
        <v>87</v>
      </c>
      <c r="C100" s="36">
        <v>43046</v>
      </c>
      <c r="D100" s="35" t="s">
        <v>47</v>
      </c>
      <c r="E100" s="35" t="s">
        <v>501</v>
      </c>
      <c r="F100" s="35" t="s">
        <v>1677</v>
      </c>
      <c r="G100" s="35" t="s">
        <v>195</v>
      </c>
      <c r="H100" s="35">
        <v>11131</v>
      </c>
      <c r="I100" s="35">
        <v>9</v>
      </c>
      <c r="J100" s="35">
        <v>3.6</v>
      </c>
      <c r="K100" s="35">
        <v>55.7</v>
      </c>
      <c r="L100" s="15" t="str">
        <f t="shared" si="8"/>
        <v>MEETS</v>
      </c>
      <c r="M100" s="21" t="str">
        <f t="shared" si="9"/>
        <v>MEETS</v>
      </c>
      <c r="N100" s="18">
        <f t="shared" si="10"/>
        <v>55.7</v>
      </c>
      <c r="O100" s="18">
        <f t="shared" si="11"/>
        <v>3.6</v>
      </c>
    </row>
    <row r="101" spans="1:15" ht="12.75" customHeight="1" x14ac:dyDescent="0.3">
      <c r="A101" s="35" t="s">
        <v>11</v>
      </c>
      <c r="B101" s="35" t="s">
        <v>41</v>
      </c>
      <c r="C101" s="36">
        <v>42320</v>
      </c>
      <c r="D101" s="35" t="s">
        <v>42</v>
      </c>
      <c r="E101" s="35" t="s">
        <v>361</v>
      </c>
      <c r="F101" s="35" t="s">
        <v>1681</v>
      </c>
      <c r="G101" s="35" t="s">
        <v>176</v>
      </c>
      <c r="H101" s="35">
        <v>3383</v>
      </c>
      <c r="I101" s="35">
        <v>7.6</v>
      </c>
      <c r="J101" s="35">
        <v>5</v>
      </c>
      <c r="K101" s="35">
        <v>300</v>
      </c>
      <c r="L101" s="15" t="str">
        <f t="shared" si="8"/>
        <v>MEETS</v>
      </c>
      <c r="M101" s="21" t="str">
        <f t="shared" si="9"/>
        <v>DOES NOT MEET</v>
      </c>
      <c r="N101" s="18">
        <f t="shared" si="10"/>
        <v>300</v>
      </c>
      <c r="O101" s="18">
        <f t="shared" si="11"/>
        <v>5</v>
      </c>
    </row>
    <row r="102" spans="1:15" ht="12.75" customHeight="1" x14ac:dyDescent="0.3">
      <c r="A102" s="35" t="s">
        <v>11</v>
      </c>
      <c r="B102" s="35" t="s">
        <v>53</v>
      </c>
      <c r="C102" s="36">
        <v>43613</v>
      </c>
      <c r="D102" s="35" t="s">
        <v>42</v>
      </c>
      <c r="E102" s="35" t="s">
        <v>1047</v>
      </c>
      <c r="F102" s="35" t="s">
        <v>1694</v>
      </c>
      <c r="G102" s="35" t="s">
        <v>636</v>
      </c>
      <c r="H102" s="35">
        <v>10610</v>
      </c>
      <c r="I102" s="35">
        <v>8.9</v>
      </c>
      <c r="J102" s="35" t="s">
        <v>239</v>
      </c>
      <c r="K102" s="35" t="s">
        <v>1048</v>
      </c>
      <c r="L102" s="15" t="str">
        <f t="shared" si="8"/>
        <v>MEETS</v>
      </c>
      <c r="M102" s="21" t="str">
        <f t="shared" si="9"/>
        <v>MEETS</v>
      </c>
      <c r="N102" s="18">
        <f t="shared" si="10"/>
        <v>62.204999999999998</v>
      </c>
      <c r="O102" s="18">
        <f t="shared" si="11"/>
        <v>30</v>
      </c>
    </row>
    <row r="103" spans="1:15" ht="12.75" customHeight="1" x14ac:dyDescent="0.3">
      <c r="A103" s="35" t="s">
        <v>11</v>
      </c>
      <c r="B103" s="35" t="s">
        <v>52</v>
      </c>
      <c r="C103" s="36">
        <v>43483</v>
      </c>
      <c r="D103" s="35" t="s">
        <v>47</v>
      </c>
      <c r="E103" s="35" t="s">
        <v>1016</v>
      </c>
      <c r="F103" s="35" t="s">
        <v>1686</v>
      </c>
      <c r="G103" s="35" t="s">
        <v>189</v>
      </c>
      <c r="H103" s="35">
        <v>12420</v>
      </c>
      <c r="I103" s="35">
        <v>9.4</v>
      </c>
      <c r="J103" s="35">
        <v>0</v>
      </c>
      <c r="K103" s="35" t="s">
        <v>1017</v>
      </c>
      <c r="L103" s="15" t="str">
        <f t="shared" si="8"/>
        <v>DOES NOT MEET</v>
      </c>
      <c r="M103" s="21" t="str">
        <f t="shared" si="9"/>
        <v>MEETS</v>
      </c>
      <c r="N103" s="18">
        <f t="shared" si="10"/>
        <v>53.14</v>
      </c>
      <c r="O103" s="18">
        <f t="shared" si="11"/>
        <v>0</v>
      </c>
    </row>
    <row r="104" spans="1:15" ht="12.75" customHeight="1" x14ac:dyDescent="0.3">
      <c r="A104" s="35" t="s">
        <v>11</v>
      </c>
      <c r="B104" s="35" t="s">
        <v>67</v>
      </c>
      <c r="C104" s="36">
        <v>42409</v>
      </c>
      <c r="D104" s="35" t="s">
        <v>47</v>
      </c>
      <c r="E104" s="35" t="s">
        <v>407</v>
      </c>
      <c r="F104" s="35" t="s">
        <v>1671</v>
      </c>
      <c r="G104" s="35" t="s">
        <v>193</v>
      </c>
      <c r="H104" s="35">
        <v>16518</v>
      </c>
      <c r="I104" s="35">
        <v>9</v>
      </c>
      <c r="J104" s="35">
        <v>5</v>
      </c>
      <c r="K104" s="35">
        <v>18.899999999999999</v>
      </c>
      <c r="L104" s="15" t="str">
        <f t="shared" si="8"/>
        <v>MEETS</v>
      </c>
      <c r="M104" s="21" t="str">
        <f t="shared" si="9"/>
        <v>MEETS</v>
      </c>
      <c r="N104" s="18">
        <f t="shared" si="10"/>
        <v>18.899999999999999</v>
      </c>
      <c r="O104" s="18">
        <f t="shared" si="11"/>
        <v>5</v>
      </c>
    </row>
    <row r="105" spans="1:15" ht="12.75" customHeight="1" x14ac:dyDescent="0.3">
      <c r="A105" s="35" t="s">
        <v>11</v>
      </c>
      <c r="B105" s="35" t="s">
        <v>482</v>
      </c>
      <c r="C105" s="36">
        <v>41506</v>
      </c>
      <c r="D105" s="35" t="s">
        <v>42</v>
      </c>
      <c r="E105" s="35" t="s">
        <v>483</v>
      </c>
      <c r="F105" s="35" t="s">
        <v>1675</v>
      </c>
      <c r="G105" s="35" t="s">
        <v>394</v>
      </c>
      <c r="H105" s="35">
        <v>7413</v>
      </c>
      <c r="I105" s="35">
        <v>7.3</v>
      </c>
      <c r="J105" s="35">
        <v>0</v>
      </c>
      <c r="K105" s="35">
        <v>0</v>
      </c>
      <c r="L105" s="15" t="str">
        <f t="shared" si="8"/>
        <v>MEETS</v>
      </c>
      <c r="M105" s="21" t="str">
        <f t="shared" si="9"/>
        <v>MEETS</v>
      </c>
      <c r="N105" s="18">
        <f t="shared" si="10"/>
        <v>0</v>
      </c>
      <c r="O105" s="18">
        <f t="shared" si="11"/>
        <v>0</v>
      </c>
    </row>
    <row r="106" spans="1:15" ht="12.75" customHeight="1" x14ac:dyDescent="0.3">
      <c r="A106" s="35" t="s">
        <v>11</v>
      </c>
      <c r="B106" s="35" t="s">
        <v>143</v>
      </c>
      <c r="C106" s="36">
        <v>43747</v>
      </c>
      <c r="D106" s="35" t="s">
        <v>47</v>
      </c>
      <c r="E106" s="35" t="s">
        <v>987</v>
      </c>
      <c r="F106" s="35" t="s">
        <v>1689</v>
      </c>
      <c r="G106" s="35" t="s">
        <v>228</v>
      </c>
      <c r="H106" s="35">
        <v>2276</v>
      </c>
      <c r="I106" s="35">
        <v>7.81</v>
      </c>
      <c r="J106" s="35" t="s">
        <v>239</v>
      </c>
      <c r="K106" s="35" t="s">
        <v>1114</v>
      </c>
      <c r="L106" s="15" t="str">
        <f t="shared" si="8"/>
        <v>MEETS</v>
      </c>
      <c r="M106" s="21" t="str">
        <f t="shared" si="9"/>
        <v>DOES NOT MEET</v>
      </c>
      <c r="N106" s="18">
        <f t="shared" si="10"/>
        <v>289.98200000000003</v>
      </c>
      <c r="O106" s="18">
        <f t="shared" si="11"/>
        <v>30</v>
      </c>
    </row>
    <row r="107" spans="1:15" ht="12.75" customHeight="1" x14ac:dyDescent="0.3">
      <c r="A107" s="35" t="s">
        <v>123</v>
      </c>
      <c r="B107" s="35" t="s">
        <v>122</v>
      </c>
      <c r="C107" s="36">
        <v>42465</v>
      </c>
      <c r="D107" s="35" t="s">
        <v>51</v>
      </c>
      <c r="E107" s="35" t="s">
        <v>510</v>
      </c>
      <c r="F107" s="35" t="s">
        <v>1707</v>
      </c>
      <c r="G107" s="35" t="s">
        <v>198</v>
      </c>
      <c r="H107" s="35">
        <v>71531</v>
      </c>
      <c r="I107" s="35">
        <v>7.3</v>
      </c>
      <c r="J107" s="35">
        <v>0</v>
      </c>
      <c r="K107" s="35">
        <v>0</v>
      </c>
      <c r="L107" s="15" t="str">
        <f t="shared" si="8"/>
        <v>MEETS</v>
      </c>
      <c r="M107" s="21" t="str">
        <f t="shared" si="9"/>
        <v>MEETS</v>
      </c>
      <c r="N107" s="18">
        <f t="shared" si="10"/>
        <v>0</v>
      </c>
      <c r="O107" s="18">
        <f t="shared" si="11"/>
        <v>0</v>
      </c>
    </row>
    <row r="108" spans="1:15" ht="12.75" customHeight="1" x14ac:dyDescent="0.3">
      <c r="A108" s="35" t="s">
        <v>123</v>
      </c>
      <c r="B108" s="35" t="s">
        <v>1153</v>
      </c>
      <c r="C108" s="36">
        <v>44118</v>
      </c>
      <c r="D108" s="35" t="s">
        <v>51</v>
      </c>
      <c r="E108" s="35" t="s">
        <v>1154</v>
      </c>
      <c r="F108" s="35" t="s">
        <v>1708</v>
      </c>
      <c r="G108" s="35" t="s">
        <v>1155</v>
      </c>
      <c r="H108" s="35">
        <v>113390</v>
      </c>
      <c r="I108" s="35">
        <v>5.51</v>
      </c>
      <c r="J108" s="35" t="s">
        <v>239</v>
      </c>
      <c r="K108" s="35" t="s">
        <v>1156</v>
      </c>
      <c r="L108" s="15" t="str">
        <f t="shared" si="8"/>
        <v>MEETS</v>
      </c>
      <c r="M108" s="21" t="str">
        <f t="shared" si="9"/>
        <v>MEETS</v>
      </c>
      <c r="N108" s="18">
        <f t="shared" si="10"/>
        <v>14.502000000000001</v>
      </c>
      <c r="O108" s="18">
        <f t="shared" si="11"/>
        <v>30</v>
      </c>
    </row>
    <row r="109" spans="1:15" ht="12.75" customHeight="1" x14ac:dyDescent="0.3">
      <c r="A109" s="35" t="s">
        <v>26</v>
      </c>
      <c r="B109" s="35" t="s">
        <v>156</v>
      </c>
      <c r="C109" s="36">
        <v>43529</v>
      </c>
      <c r="D109" s="35" t="s">
        <v>47</v>
      </c>
      <c r="E109" s="35" t="s">
        <v>524</v>
      </c>
      <c r="F109" s="35" t="s">
        <v>1710</v>
      </c>
      <c r="G109" s="35" t="s">
        <v>226</v>
      </c>
      <c r="H109" s="35">
        <v>1371</v>
      </c>
      <c r="I109" s="35">
        <v>3.1</v>
      </c>
      <c r="J109" s="35" t="s">
        <v>239</v>
      </c>
      <c r="K109" s="35" t="s">
        <v>1029</v>
      </c>
      <c r="L109" s="15" t="str">
        <f t="shared" si="8"/>
        <v>DOES NOT MEET</v>
      </c>
      <c r="M109" s="21" t="str">
        <f t="shared" si="9"/>
        <v>DOES NOT MEET</v>
      </c>
      <c r="N109" s="18">
        <f t="shared" si="10"/>
        <v>481.4</v>
      </c>
      <c r="O109" s="18">
        <f t="shared" si="11"/>
        <v>30</v>
      </c>
    </row>
    <row r="110" spans="1:15" ht="12.75" customHeight="1" x14ac:dyDescent="0.3">
      <c r="A110" s="35" t="s">
        <v>26</v>
      </c>
      <c r="B110" s="35" t="s">
        <v>158</v>
      </c>
      <c r="C110" s="36">
        <v>43689</v>
      </c>
      <c r="D110" s="35" t="s">
        <v>47</v>
      </c>
      <c r="E110" s="35" t="s">
        <v>527</v>
      </c>
      <c r="F110" s="35" t="s">
        <v>1709</v>
      </c>
      <c r="G110" s="35" t="s">
        <v>226</v>
      </c>
      <c r="H110" s="35">
        <v>6053</v>
      </c>
      <c r="I110" s="35">
        <v>9.07</v>
      </c>
      <c r="J110" s="35" t="s">
        <v>238</v>
      </c>
      <c r="K110" s="35" t="s">
        <v>1100</v>
      </c>
      <c r="L110" s="15" t="str">
        <f t="shared" si="8"/>
        <v>DOES NOT MEET</v>
      </c>
      <c r="M110" s="21" t="str">
        <f t="shared" si="9"/>
        <v>MEETS</v>
      </c>
      <c r="N110" s="18">
        <f t="shared" si="10"/>
        <v>109</v>
      </c>
      <c r="O110" s="18">
        <f t="shared" si="11"/>
        <v>29</v>
      </c>
    </row>
    <row r="111" spans="1:15" ht="12.75" customHeight="1" x14ac:dyDescent="0.3">
      <c r="A111" s="35" t="s">
        <v>127</v>
      </c>
      <c r="B111" s="35" t="s">
        <v>975</v>
      </c>
      <c r="C111" s="36">
        <v>42465</v>
      </c>
      <c r="D111" s="35" t="s">
        <v>51</v>
      </c>
      <c r="E111" s="35" t="s">
        <v>494</v>
      </c>
      <c r="F111" s="35" t="s">
        <v>1711</v>
      </c>
      <c r="G111" s="35" t="s">
        <v>198</v>
      </c>
      <c r="H111" s="35">
        <v>87108</v>
      </c>
      <c r="I111" s="35">
        <v>7.4</v>
      </c>
      <c r="J111" s="35">
        <v>0</v>
      </c>
      <c r="K111" s="35">
        <v>5.2</v>
      </c>
      <c r="L111" s="15" t="str">
        <f t="shared" si="8"/>
        <v>MEETS</v>
      </c>
      <c r="M111" s="21" t="str">
        <f t="shared" si="9"/>
        <v>MEETS</v>
      </c>
      <c r="N111" s="18">
        <f t="shared" si="10"/>
        <v>5.2</v>
      </c>
      <c r="O111" s="18">
        <f t="shared" si="11"/>
        <v>0</v>
      </c>
    </row>
    <row r="112" spans="1:15" ht="12.75" customHeight="1" x14ac:dyDescent="0.3">
      <c r="A112" s="35" t="s">
        <v>82</v>
      </c>
      <c r="B112" s="35" t="s">
        <v>81</v>
      </c>
      <c r="C112" s="36">
        <v>43146</v>
      </c>
      <c r="D112" s="35" t="s">
        <v>51</v>
      </c>
      <c r="E112" s="35" t="s">
        <v>505</v>
      </c>
      <c r="F112" s="35" t="s">
        <v>1712</v>
      </c>
      <c r="G112" s="35" t="s">
        <v>184</v>
      </c>
      <c r="H112" s="35">
        <v>93197</v>
      </c>
      <c r="I112" s="35">
        <v>7.5</v>
      </c>
      <c r="J112" s="35">
        <v>0</v>
      </c>
      <c r="K112" s="35">
        <v>7.1</v>
      </c>
      <c r="L112" s="15" t="str">
        <f t="shared" si="8"/>
        <v>MEETS</v>
      </c>
      <c r="M112" s="21" t="str">
        <f t="shared" si="9"/>
        <v>MEETS</v>
      </c>
      <c r="N112" s="18">
        <f t="shared" si="10"/>
        <v>7.1</v>
      </c>
      <c r="O112" s="18">
        <f t="shared" si="11"/>
        <v>0</v>
      </c>
    </row>
    <row r="113" spans="1:15" ht="12.75" customHeight="1" x14ac:dyDescent="0.3">
      <c r="A113" s="35" t="s">
        <v>120</v>
      </c>
      <c r="B113" s="35" t="s">
        <v>119</v>
      </c>
      <c r="C113" s="36">
        <v>42452</v>
      </c>
      <c r="D113" s="35" t="s">
        <v>121</v>
      </c>
      <c r="E113" s="35" t="s">
        <v>535</v>
      </c>
      <c r="F113" s="35" t="s">
        <v>1713</v>
      </c>
      <c r="G113" s="35" t="s">
        <v>196</v>
      </c>
      <c r="H113" s="35">
        <v>139121</v>
      </c>
      <c r="I113" s="35">
        <v>6.8</v>
      </c>
      <c r="J113" s="35">
        <v>0</v>
      </c>
      <c r="K113" s="35">
        <v>6.1</v>
      </c>
      <c r="L113" s="15" t="str">
        <f t="shared" si="8"/>
        <v>MEETS</v>
      </c>
      <c r="M113" s="21" t="str">
        <f t="shared" si="9"/>
        <v>MEETS</v>
      </c>
      <c r="N113" s="18">
        <f t="shared" si="10"/>
        <v>6.1</v>
      </c>
      <c r="O113" s="18">
        <f t="shared" si="11"/>
        <v>0</v>
      </c>
    </row>
    <row r="114" spans="1:15" ht="12.75" customHeight="1" x14ac:dyDescent="0.3">
      <c r="A114" s="35" t="s">
        <v>1057</v>
      </c>
      <c r="B114" s="35" t="s">
        <v>1058</v>
      </c>
      <c r="C114" s="36">
        <v>43628</v>
      </c>
      <c r="D114" s="35" t="s">
        <v>51</v>
      </c>
      <c r="E114" s="35" t="s">
        <v>1059</v>
      </c>
      <c r="F114" s="35" t="s">
        <v>1714</v>
      </c>
      <c r="G114" s="35" t="s">
        <v>178</v>
      </c>
      <c r="H114" s="35">
        <v>51310</v>
      </c>
      <c r="I114" s="35">
        <v>5.54</v>
      </c>
      <c r="J114" s="35" t="s">
        <v>239</v>
      </c>
      <c r="K114" s="35" t="s">
        <v>1060</v>
      </c>
      <c r="L114" s="15" t="str">
        <f t="shared" si="8"/>
        <v>MEETS</v>
      </c>
      <c r="M114" s="21" t="str">
        <f t="shared" si="9"/>
        <v>MEETS</v>
      </c>
      <c r="N114" s="18">
        <f t="shared" si="10"/>
        <v>12.863</v>
      </c>
      <c r="O114" s="18">
        <f t="shared" si="11"/>
        <v>30</v>
      </c>
    </row>
    <row r="115" spans="1:15" ht="12.75" customHeight="1" x14ac:dyDescent="0.3">
      <c r="A115" s="35" t="s">
        <v>13</v>
      </c>
      <c r="B115" s="35" t="s">
        <v>13</v>
      </c>
      <c r="C115" s="36">
        <v>43642</v>
      </c>
      <c r="D115" s="35" t="s">
        <v>51</v>
      </c>
      <c r="E115" s="35" t="s">
        <v>506</v>
      </c>
      <c r="F115" s="35" t="s">
        <v>1715</v>
      </c>
      <c r="G115" s="35" t="s">
        <v>184</v>
      </c>
      <c r="H115" s="35">
        <v>28120</v>
      </c>
      <c r="I115" s="35">
        <v>4.7699999999999996</v>
      </c>
      <c r="J115" s="35" t="s">
        <v>238</v>
      </c>
      <c r="K115" s="35" t="s">
        <v>1077</v>
      </c>
      <c r="L115" s="15" t="str">
        <f t="shared" si="8"/>
        <v>MEETS</v>
      </c>
      <c r="M115" s="21" t="str">
        <f t="shared" si="9"/>
        <v>DOES NOT MEET</v>
      </c>
      <c r="N115" s="18">
        <f t="shared" si="10"/>
        <v>23.471</v>
      </c>
      <c r="O115" s="18">
        <f t="shared" si="11"/>
        <v>29</v>
      </c>
    </row>
    <row r="116" spans="1:15" ht="12.75" customHeight="1" x14ac:dyDescent="0.3">
      <c r="A116" s="35" t="s">
        <v>96</v>
      </c>
      <c r="B116" s="35" t="s">
        <v>571</v>
      </c>
      <c r="C116" s="36">
        <v>42419</v>
      </c>
      <c r="D116" s="35" t="s">
        <v>47</v>
      </c>
      <c r="E116" s="35" t="s">
        <v>360</v>
      </c>
      <c r="F116" s="35" t="s">
        <v>1716</v>
      </c>
      <c r="G116" s="35" t="s">
        <v>168</v>
      </c>
      <c r="H116" s="35">
        <v>7663</v>
      </c>
      <c r="I116" s="35">
        <v>8</v>
      </c>
      <c r="J116" s="35">
        <v>5.4</v>
      </c>
      <c r="K116" s="35">
        <v>24.7</v>
      </c>
      <c r="L116" s="15" t="str">
        <f t="shared" si="8"/>
        <v>MEETS</v>
      </c>
      <c r="M116" s="21" t="str">
        <f t="shared" si="9"/>
        <v>MEETS</v>
      </c>
      <c r="N116" s="18">
        <f t="shared" si="10"/>
        <v>24.7</v>
      </c>
      <c r="O116" s="18">
        <f t="shared" si="11"/>
        <v>5.4</v>
      </c>
    </row>
    <row r="117" spans="1:15" ht="12.75" customHeight="1" x14ac:dyDescent="0.3">
      <c r="A117" s="35" t="s">
        <v>96</v>
      </c>
      <c r="B117" s="35" t="s">
        <v>571</v>
      </c>
      <c r="C117" s="36">
        <v>43585</v>
      </c>
      <c r="D117" s="35" t="s">
        <v>986</v>
      </c>
      <c r="E117" s="35" t="s">
        <v>1026</v>
      </c>
      <c r="F117" s="35" t="s">
        <v>1717</v>
      </c>
      <c r="G117" s="35" t="s">
        <v>168</v>
      </c>
      <c r="H117" s="35">
        <v>22130</v>
      </c>
      <c r="I117" s="35">
        <v>8.6999999999999993</v>
      </c>
      <c r="J117" s="35" t="s">
        <v>239</v>
      </c>
      <c r="K117" s="35" t="s">
        <v>1044</v>
      </c>
      <c r="L117" s="15" t="str">
        <f t="shared" si="8"/>
        <v>MEETS</v>
      </c>
      <c r="M117" s="21" t="str">
        <f t="shared" si="9"/>
        <v>MEETS</v>
      </c>
      <c r="N117" s="18">
        <f t="shared" ref="N117:N135" si="12">IF(LEFT(K117, 1)="&lt;", VALUE(RIGHT(K117,LEN(K117)-1)), K117)</f>
        <v>29.824000000000002</v>
      </c>
      <c r="O117" s="18">
        <f t="shared" ref="O117:O135" si="13">IF(LEFT(J117, 1)="&lt;", VALUE(RIGHT(J117,LEN(J117)-1)), J117)</f>
        <v>30</v>
      </c>
    </row>
    <row r="118" spans="1:15" ht="12.75" customHeight="1" x14ac:dyDescent="0.3">
      <c r="A118" s="35" t="s">
        <v>583</v>
      </c>
      <c r="B118" s="35" t="s">
        <v>803</v>
      </c>
      <c r="C118" s="36">
        <v>43606</v>
      </c>
      <c r="D118" s="35" t="s">
        <v>47</v>
      </c>
      <c r="E118" s="35" t="s">
        <v>1045</v>
      </c>
      <c r="F118" s="35" t="s">
        <v>1718</v>
      </c>
      <c r="G118" s="35" t="s">
        <v>190</v>
      </c>
      <c r="H118" s="35">
        <v>7227</v>
      </c>
      <c r="I118" s="35">
        <v>9</v>
      </c>
      <c r="J118" s="35" t="s">
        <v>239</v>
      </c>
      <c r="K118" s="35" t="s">
        <v>1046</v>
      </c>
      <c r="L118" s="15" t="str">
        <f t="shared" si="8"/>
        <v>MEETS</v>
      </c>
      <c r="M118" s="21" t="str">
        <f t="shared" si="9"/>
        <v>MEETS</v>
      </c>
      <c r="N118" s="18">
        <f t="shared" si="12"/>
        <v>91.323999999999998</v>
      </c>
      <c r="O118" s="18">
        <f t="shared" si="13"/>
        <v>30</v>
      </c>
    </row>
    <row r="119" spans="1:15" ht="12.75" customHeight="1" x14ac:dyDescent="0.3">
      <c r="A119" s="35" t="s">
        <v>583</v>
      </c>
      <c r="B119" s="35" t="s">
        <v>584</v>
      </c>
      <c r="C119" s="36">
        <v>43524</v>
      </c>
      <c r="D119" s="35" t="s">
        <v>47</v>
      </c>
      <c r="E119" s="35" t="s">
        <v>1024</v>
      </c>
      <c r="F119" s="35" t="s">
        <v>1719</v>
      </c>
      <c r="G119" s="35" t="s">
        <v>190</v>
      </c>
      <c r="H119" s="35">
        <v>18390</v>
      </c>
      <c r="I119" s="35">
        <v>9</v>
      </c>
      <c r="J119" s="35">
        <v>0</v>
      </c>
      <c r="K119" s="35" t="s">
        <v>1025</v>
      </c>
      <c r="L119" s="15" t="str">
        <f t="shared" si="8"/>
        <v>MEETS</v>
      </c>
      <c r="M119" s="21" t="str">
        <f t="shared" si="9"/>
        <v>MEETS</v>
      </c>
      <c r="N119" s="18">
        <f t="shared" si="12"/>
        <v>35.889000000000003</v>
      </c>
      <c r="O119" s="18">
        <f t="shared" si="13"/>
        <v>0</v>
      </c>
    </row>
    <row r="120" spans="1:15" ht="12.75" customHeight="1" x14ac:dyDescent="0.3">
      <c r="A120" s="35" t="s">
        <v>57</v>
      </c>
      <c r="B120" s="35" t="s">
        <v>967</v>
      </c>
      <c r="C120" s="36">
        <v>42403</v>
      </c>
      <c r="D120" s="35" t="s">
        <v>47</v>
      </c>
      <c r="E120" s="35" t="s">
        <v>488</v>
      </c>
      <c r="F120" s="35" t="s">
        <v>1720</v>
      </c>
      <c r="G120" s="35" t="s">
        <v>191</v>
      </c>
      <c r="H120" s="35">
        <v>6510</v>
      </c>
      <c r="I120" s="35">
        <v>8.1999999999999993</v>
      </c>
      <c r="J120" s="35">
        <v>0</v>
      </c>
      <c r="K120" s="35">
        <v>37.9</v>
      </c>
      <c r="L120" s="15" t="str">
        <f t="shared" si="8"/>
        <v>MEETS</v>
      </c>
      <c r="M120" s="21" t="str">
        <f t="shared" si="9"/>
        <v>MEETS</v>
      </c>
      <c r="N120" s="18">
        <f t="shared" si="12"/>
        <v>37.9</v>
      </c>
      <c r="O120" s="18">
        <f t="shared" si="13"/>
        <v>0</v>
      </c>
    </row>
    <row r="121" spans="1:15" ht="12.75" customHeight="1" x14ac:dyDescent="0.3">
      <c r="A121" s="35" t="s">
        <v>160</v>
      </c>
      <c r="B121" s="35" t="s">
        <v>569</v>
      </c>
      <c r="C121" s="36">
        <v>43699</v>
      </c>
      <c r="D121" s="35" t="s">
        <v>42</v>
      </c>
      <c r="E121" s="35" t="s">
        <v>511</v>
      </c>
      <c r="F121" s="35" t="s">
        <v>1721</v>
      </c>
      <c r="G121" s="35" t="s">
        <v>228</v>
      </c>
      <c r="H121" s="35">
        <v>14950</v>
      </c>
      <c r="I121" s="35">
        <v>8.3000000000000007</v>
      </c>
      <c r="J121" s="35" t="s">
        <v>238</v>
      </c>
      <c r="K121" s="35" t="s">
        <v>1101</v>
      </c>
      <c r="L121" s="15" t="str">
        <f t="shared" si="8"/>
        <v>MEETS</v>
      </c>
      <c r="M121" s="21" t="str">
        <f t="shared" si="9"/>
        <v>MEETS</v>
      </c>
      <c r="N121" s="18">
        <f t="shared" si="12"/>
        <v>44.146999999999998</v>
      </c>
      <c r="O121" s="18">
        <f t="shared" si="13"/>
        <v>29</v>
      </c>
    </row>
    <row r="122" spans="1:15" ht="12.75" customHeight="1" x14ac:dyDescent="0.3">
      <c r="A122" s="35" t="s">
        <v>160</v>
      </c>
      <c r="B122" s="35" t="s">
        <v>569</v>
      </c>
      <c r="C122" s="36">
        <v>42696</v>
      </c>
      <c r="D122" s="35" t="s">
        <v>47</v>
      </c>
      <c r="E122" s="35" t="s">
        <v>511</v>
      </c>
      <c r="F122" s="35" t="s">
        <v>1722</v>
      </c>
      <c r="G122" s="35" t="s">
        <v>228</v>
      </c>
      <c r="H122" s="35">
        <v>19342</v>
      </c>
      <c r="I122" s="35">
        <v>5.4</v>
      </c>
      <c r="J122" s="35">
        <v>0</v>
      </c>
      <c r="K122" s="35">
        <v>8.6999999999999993</v>
      </c>
      <c r="L122" s="15" t="str">
        <f t="shared" si="8"/>
        <v>MEETS</v>
      </c>
      <c r="M122" s="21" t="str">
        <f t="shared" si="9"/>
        <v>MEETS</v>
      </c>
      <c r="N122" s="18">
        <f t="shared" si="12"/>
        <v>8.6999999999999993</v>
      </c>
      <c r="O122" s="18">
        <f t="shared" si="13"/>
        <v>0</v>
      </c>
    </row>
    <row r="123" spans="1:15" ht="12.75" customHeight="1" x14ac:dyDescent="0.3">
      <c r="A123" s="35" t="s">
        <v>201</v>
      </c>
      <c r="B123" s="35" t="s">
        <v>977</v>
      </c>
      <c r="C123" s="36">
        <v>42482</v>
      </c>
      <c r="D123" s="35" t="s">
        <v>51</v>
      </c>
      <c r="E123" s="35" t="s">
        <v>522</v>
      </c>
      <c r="F123" s="35" t="s">
        <v>1723</v>
      </c>
      <c r="G123" s="35" t="s">
        <v>198</v>
      </c>
      <c r="H123" s="35">
        <v>8210</v>
      </c>
      <c r="I123" s="35">
        <v>4.0999999999999996</v>
      </c>
      <c r="J123" s="35">
        <v>4.3</v>
      </c>
      <c r="K123" s="35">
        <v>31.3</v>
      </c>
      <c r="L123" s="15" t="str">
        <f t="shared" si="8"/>
        <v>DOES NOT MEET</v>
      </c>
      <c r="M123" s="21" t="str">
        <f t="shared" si="9"/>
        <v>DOES NOT MEET</v>
      </c>
      <c r="N123" s="18">
        <f t="shared" si="12"/>
        <v>31.3</v>
      </c>
      <c r="O123" s="18">
        <f t="shared" si="13"/>
        <v>4.3</v>
      </c>
    </row>
    <row r="124" spans="1:15" ht="12.75" customHeight="1" x14ac:dyDescent="0.3">
      <c r="A124" s="35" t="s">
        <v>968</v>
      </c>
      <c r="B124" s="35" t="s">
        <v>969</v>
      </c>
      <c r="C124" s="36">
        <v>43641</v>
      </c>
      <c r="D124" s="35" t="s">
        <v>51</v>
      </c>
      <c r="E124" s="35" t="s">
        <v>507</v>
      </c>
      <c r="F124" s="35" t="s">
        <v>1724</v>
      </c>
      <c r="G124" s="35" t="s">
        <v>178</v>
      </c>
      <c r="H124" s="35">
        <v>66420</v>
      </c>
      <c r="I124" s="35">
        <v>4.9000000000000004</v>
      </c>
      <c r="J124" s="35" t="s">
        <v>238</v>
      </c>
      <c r="K124" s="35" t="s">
        <v>1075</v>
      </c>
      <c r="L124" s="15" t="str">
        <f t="shared" si="8"/>
        <v>MEETS</v>
      </c>
      <c r="M124" s="21" t="str">
        <f t="shared" si="9"/>
        <v>DOES NOT MEET</v>
      </c>
      <c r="N124" s="18">
        <f t="shared" si="12"/>
        <v>9.9369999999999994</v>
      </c>
      <c r="O124" s="18">
        <f t="shared" si="13"/>
        <v>29</v>
      </c>
    </row>
    <row r="125" spans="1:15" ht="12.75" customHeight="1" x14ac:dyDescent="0.3">
      <c r="A125" s="35" t="s">
        <v>28</v>
      </c>
      <c r="B125" s="35" t="s">
        <v>552</v>
      </c>
      <c r="C125" s="36">
        <v>43735</v>
      </c>
      <c r="D125" s="35" t="s">
        <v>47</v>
      </c>
      <c r="E125" s="35" t="s">
        <v>993</v>
      </c>
      <c r="F125" s="35" t="s">
        <v>1725</v>
      </c>
      <c r="G125" s="35" t="s">
        <v>762</v>
      </c>
      <c r="H125" s="35">
        <v>9480</v>
      </c>
      <c r="I125" s="35">
        <v>8.84</v>
      </c>
      <c r="J125" s="35" t="s">
        <v>239</v>
      </c>
      <c r="K125" s="35" t="s">
        <v>1115</v>
      </c>
      <c r="L125" s="15" t="str">
        <f t="shared" si="8"/>
        <v>MEETS</v>
      </c>
      <c r="M125" s="21" t="str">
        <f t="shared" si="9"/>
        <v>MEETS</v>
      </c>
      <c r="N125" s="18">
        <f t="shared" si="12"/>
        <v>69.62</v>
      </c>
      <c r="O125" s="18">
        <f t="shared" si="13"/>
        <v>30</v>
      </c>
    </row>
    <row r="126" spans="1:15" ht="12.75" customHeight="1" x14ac:dyDescent="0.3">
      <c r="A126" s="35" t="s">
        <v>1078</v>
      </c>
      <c r="B126" s="35" t="s">
        <v>1117</v>
      </c>
      <c r="C126" s="36">
        <v>44634</v>
      </c>
      <c r="D126" s="35" t="s">
        <v>51</v>
      </c>
      <c r="E126" s="35" t="s">
        <v>1118</v>
      </c>
      <c r="F126" s="35" t="s">
        <v>1726</v>
      </c>
      <c r="G126" s="35" t="s">
        <v>227</v>
      </c>
      <c r="H126" s="35">
        <v>48691</v>
      </c>
      <c r="I126" s="35">
        <v>6.08</v>
      </c>
      <c r="J126" s="35" t="s">
        <v>326</v>
      </c>
      <c r="K126" s="35" t="s">
        <v>1727</v>
      </c>
      <c r="L126" s="15" t="str">
        <f t="shared" si="8"/>
        <v>MEETS</v>
      </c>
      <c r="M126" s="21" t="str">
        <f t="shared" si="9"/>
        <v>MEETS</v>
      </c>
      <c r="N126" s="18">
        <f t="shared" si="12"/>
        <v>29.204000000000001</v>
      </c>
      <c r="O126" s="18">
        <f t="shared" si="13"/>
        <v>28</v>
      </c>
    </row>
    <row r="127" spans="1:15" ht="12.75" customHeight="1" x14ac:dyDescent="0.3">
      <c r="A127" s="35" t="s">
        <v>1078</v>
      </c>
      <c r="B127" s="35" t="s">
        <v>1079</v>
      </c>
      <c r="C127" s="36">
        <v>43642</v>
      </c>
      <c r="D127" s="35" t="s">
        <v>51</v>
      </c>
      <c r="E127" s="35" t="s">
        <v>1080</v>
      </c>
      <c r="F127" s="35" t="s">
        <v>1728</v>
      </c>
      <c r="G127" s="35" t="s">
        <v>192</v>
      </c>
      <c r="H127" s="35">
        <v>43060</v>
      </c>
      <c r="I127" s="35">
        <v>5.0199999999999996</v>
      </c>
      <c r="J127" s="35" t="s">
        <v>238</v>
      </c>
      <c r="K127" s="35" t="s">
        <v>1081</v>
      </c>
      <c r="L127" s="15" t="str">
        <f t="shared" si="8"/>
        <v>MEETS</v>
      </c>
      <c r="M127" s="21" t="str">
        <f t="shared" si="9"/>
        <v>MEETS</v>
      </c>
      <c r="N127" s="18">
        <f t="shared" si="12"/>
        <v>15.327</v>
      </c>
      <c r="O127" s="18">
        <f t="shared" si="13"/>
        <v>29</v>
      </c>
    </row>
    <row r="128" spans="1:15" ht="12.75" customHeight="1" x14ac:dyDescent="0.3">
      <c r="A128" s="35" t="s">
        <v>63</v>
      </c>
      <c r="B128" s="35" t="s">
        <v>569</v>
      </c>
      <c r="C128" s="36">
        <v>43676</v>
      </c>
      <c r="D128" s="35" t="s">
        <v>47</v>
      </c>
      <c r="E128" s="35" t="s">
        <v>989</v>
      </c>
      <c r="F128" s="35" t="s">
        <v>1755</v>
      </c>
      <c r="G128" s="35" t="s">
        <v>620</v>
      </c>
      <c r="H128" s="35">
        <v>8724</v>
      </c>
      <c r="I128" s="35">
        <v>9.35</v>
      </c>
      <c r="J128" s="35" t="s">
        <v>238</v>
      </c>
      <c r="K128" s="35" t="s">
        <v>1091</v>
      </c>
      <c r="L128" s="15" t="str">
        <f t="shared" si="8"/>
        <v>DOES NOT MEET</v>
      </c>
      <c r="M128" s="21" t="str">
        <f t="shared" si="9"/>
        <v>MEETS</v>
      </c>
      <c r="N128" s="18">
        <f t="shared" si="12"/>
        <v>75.653000000000006</v>
      </c>
      <c r="O128" s="18">
        <f t="shared" si="13"/>
        <v>29</v>
      </c>
    </row>
    <row r="129" spans="1:15" ht="12.75" customHeight="1" x14ac:dyDescent="0.3">
      <c r="A129" s="35" t="s">
        <v>63</v>
      </c>
      <c r="B129" s="35" t="s">
        <v>999</v>
      </c>
      <c r="C129" s="36">
        <v>43391</v>
      </c>
      <c r="D129" s="35" t="s">
        <v>42</v>
      </c>
      <c r="E129" s="35" t="s">
        <v>1000</v>
      </c>
      <c r="F129" s="35" t="s">
        <v>1739</v>
      </c>
      <c r="G129" s="35" t="s">
        <v>659</v>
      </c>
      <c r="H129" s="35">
        <v>7516</v>
      </c>
      <c r="I129" s="35">
        <v>9</v>
      </c>
      <c r="J129" s="35">
        <v>0</v>
      </c>
      <c r="K129" s="35" t="s">
        <v>1001</v>
      </c>
      <c r="L129" s="15" t="str">
        <f t="shared" si="8"/>
        <v>MEETS</v>
      </c>
      <c r="M129" s="21" t="str">
        <f t="shared" si="9"/>
        <v>MEETS</v>
      </c>
      <c r="N129" s="18">
        <f t="shared" si="12"/>
        <v>87.8</v>
      </c>
      <c r="O129" s="18">
        <f t="shared" si="13"/>
        <v>0</v>
      </c>
    </row>
    <row r="130" spans="1:15" ht="12.75" customHeight="1" x14ac:dyDescent="0.3">
      <c r="A130" s="35" t="s">
        <v>63</v>
      </c>
      <c r="B130" s="35" t="s">
        <v>727</v>
      </c>
      <c r="C130" s="36">
        <v>41424</v>
      </c>
      <c r="D130" s="35" t="s">
        <v>42</v>
      </c>
      <c r="E130" s="35" t="s">
        <v>465</v>
      </c>
      <c r="F130" s="35" t="s">
        <v>1732</v>
      </c>
      <c r="G130" s="35" t="s">
        <v>394</v>
      </c>
      <c r="H130" s="35">
        <v>9852</v>
      </c>
      <c r="I130" s="35">
        <v>7.6</v>
      </c>
      <c r="J130" s="35">
        <v>0</v>
      </c>
      <c r="K130" s="35">
        <v>0</v>
      </c>
      <c r="L130" s="15" t="str">
        <f t="shared" ref="L130:L193" si="14">IF(ISBLANK(I130),"N/A",IF(AND(4.5&lt;=$I130,$I130&lt;=9), "MEETS","DOES NOT MEET"))</f>
        <v>MEETS</v>
      </c>
      <c r="M130" s="21" t="str">
        <f t="shared" ref="M130:M193" si="15">IF(ISBLANK(I130), "N/A", IF(AND(5 &lt;= $I130, $I130 &lt;= 10),IF($H130&gt;=3000,IF($O130&lt;=100,IF($N130&lt;=200,"MEETS","DOES NOT MEET"),"DOES NOT MEET"),"DOES NOT MEET"),"DOES NOT MEET"))</f>
        <v>MEETS</v>
      </c>
      <c r="N130" s="18">
        <f t="shared" si="12"/>
        <v>0</v>
      </c>
      <c r="O130" s="18">
        <f t="shared" si="13"/>
        <v>0</v>
      </c>
    </row>
    <row r="131" spans="1:15" ht="12.75" customHeight="1" x14ac:dyDescent="0.3">
      <c r="A131" s="35" t="s">
        <v>63</v>
      </c>
      <c r="B131" s="35" t="s">
        <v>1150</v>
      </c>
      <c r="C131" s="36">
        <v>44095</v>
      </c>
      <c r="D131" s="35" t="s">
        <v>47</v>
      </c>
      <c r="E131" s="35" t="s">
        <v>1151</v>
      </c>
      <c r="F131" s="35" t="s">
        <v>1745</v>
      </c>
      <c r="G131" s="35" t="s">
        <v>227</v>
      </c>
      <c r="H131" s="35">
        <v>14674</v>
      </c>
      <c r="I131" s="35">
        <v>9.24</v>
      </c>
      <c r="J131" s="35" t="s">
        <v>239</v>
      </c>
      <c r="K131" s="35" t="s">
        <v>1152</v>
      </c>
      <c r="L131" s="15" t="str">
        <f t="shared" si="14"/>
        <v>DOES NOT MEET</v>
      </c>
      <c r="M131" s="21" t="str">
        <f t="shared" si="15"/>
        <v>MEETS</v>
      </c>
      <c r="N131" s="18">
        <f t="shared" si="12"/>
        <v>75.334000000000003</v>
      </c>
      <c r="O131" s="18">
        <f t="shared" si="13"/>
        <v>30</v>
      </c>
    </row>
    <row r="132" spans="1:15" ht="12.75" customHeight="1" x14ac:dyDescent="0.3">
      <c r="A132" s="35" t="s">
        <v>63</v>
      </c>
      <c r="B132" s="35" t="s">
        <v>561</v>
      </c>
      <c r="C132" s="36">
        <v>41423</v>
      </c>
      <c r="D132" s="35" t="s">
        <v>42</v>
      </c>
      <c r="E132" s="35" t="s">
        <v>427</v>
      </c>
      <c r="F132" s="35" t="s">
        <v>1731</v>
      </c>
      <c r="G132" s="35" t="s">
        <v>168</v>
      </c>
      <c r="H132" s="35">
        <v>4277</v>
      </c>
      <c r="I132" s="35">
        <v>5.4</v>
      </c>
      <c r="J132" s="35">
        <v>0</v>
      </c>
      <c r="K132" s="35">
        <v>0</v>
      </c>
      <c r="L132" s="15" t="str">
        <f t="shared" si="14"/>
        <v>MEETS</v>
      </c>
      <c r="M132" s="21" t="str">
        <f t="shared" si="15"/>
        <v>MEETS</v>
      </c>
      <c r="N132" s="18">
        <f t="shared" si="12"/>
        <v>0</v>
      </c>
      <c r="O132" s="18">
        <f t="shared" si="13"/>
        <v>0</v>
      </c>
    </row>
    <row r="133" spans="1:15" ht="12.75" customHeight="1" x14ac:dyDescent="0.3">
      <c r="A133" s="35" t="s">
        <v>63</v>
      </c>
      <c r="B133" s="35" t="s">
        <v>561</v>
      </c>
      <c r="C133" s="36">
        <v>43378</v>
      </c>
      <c r="D133" s="35" t="s">
        <v>47</v>
      </c>
      <c r="E133" s="35" t="s">
        <v>997</v>
      </c>
      <c r="F133" s="35" t="s">
        <v>1738</v>
      </c>
      <c r="G133" s="35" t="s">
        <v>168</v>
      </c>
      <c r="H133" s="35">
        <v>493</v>
      </c>
      <c r="I133" s="35">
        <v>4</v>
      </c>
      <c r="J133" s="35">
        <v>0</v>
      </c>
      <c r="K133" s="35" t="s">
        <v>998</v>
      </c>
      <c r="L133" s="15" t="str">
        <f t="shared" si="14"/>
        <v>DOES NOT MEET</v>
      </c>
      <c r="M133" s="21" t="str">
        <f t="shared" si="15"/>
        <v>DOES NOT MEET</v>
      </c>
      <c r="N133" s="18" t="str">
        <f t="shared" si="12"/>
        <v>&gt;1200</v>
      </c>
      <c r="O133" s="18">
        <f t="shared" si="13"/>
        <v>0</v>
      </c>
    </row>
    <row r="134" spans="1:15" ht="12.75" customHeight="1" x14ac:dyDescent="0.3">
      <c r="A134" s="35" t="s">
        <v>63</v>
      </c>
      <c r="B134" s="35" t="s">
        <v>561</v>
      </c>
      <c r="C134" s="36">
        <v>43713</v>
      </c>
      <c r="D134" s="35" t="s">
        <v>986</v>
      </c>
      <c r="E134" s="35" t="s">
        <v>997</v>
      </c>
      <c r="F134" s="35" t="s">
        <v>1743</v>
      </c>
      <c r="G134" s="35" t="s">
        <v>168</v>
      </c>
      <c r="H134" s="35">
        <v>873</v>
      </c>
      <c r="I134" s="35">
        <v>5.14</v>
      </c>
      <c r="J134" s="35" t="s">
        <v>266</v>
      </c>
      <c r="K134" s="35" t="s">
        <v>1090</v>
      </c>
      <c r="L134" s="15" t="str">
        <f t="shared" si="14"/>
        <v>MEETS</v>
      </c>
      <c r="M134" s="21" t="str">
        <f t="shared" si="15"/>
        <v>DOES NOT MEET</v>
      </c>
      <c r="N134" s="18" t="str">
        <f t="shared" si="12"/>
        <v>&gt;400&lt;800</v>
      </c>
      <c r="O134" s="18">
        <f t="shared" si="13"/>
        <v>32</v>
      </c>
    </row>
    <row r="135" spans="1:15" ht="12.75" customHeight="1" x14ac:dyDescent="0.3">
      <c r="A135" s="35" t="s">
        <v>63</v>
      </c>
      <c r="B135" s="35" t="s">
        <v>62</v>
      </c>
      <c r="C135" s="36">
        <v>43556</v>
      </c>
      <c r="D135" s="35" t="s">
        <v>42</v>
      </c>
      <c r="E135" s="35" t="s">
        <v>471</v>
      </c>
      <c r="F135" s="35" t="s">
        <v>1733</v>
      </c>
      <c r="G135" s="35" t="s">
        <v>189</v>
      </c>
      <c r="H135" s="35">
        <v>14610</v>
      </c>
      <c r="I135" s="35">
        <v>9.1</v>
      </c>
      <c r="J135" s="35" t="s">
        <v>239</v>
      </c>
      <c r="K135" s="35" t="s">
        <v>1040</v>
      </c>
      <c r="L135" s="15" t="str">
        <f t="shared" si="14"/>
        <v>DOES NOT MEET</v>
      </c>
      <c r="M135" s="21" t="str">
        <f t="shared" si="15"/>
        <v>MEETS</v>
      </c>
      <c r="N135" s="18">
        <f t="shared" si="12"/>
        <v>45.174999999999997</v>
      </c>
      <c r="O135" s="18">
        <f t="shared" si="13"/>
        <v>30</v>
      </c>
    </row>
    <row r="136" spans="1:15" ht="12.75" customHeight="1" x14ac:dyDescent="0.3">
      <c r="A136" s="35" t="s">
        <v>63</v>
      </c>
      <c r="B136" s="35" t="s">
        <v>605</v>
      </c>
      <c r="C136" s="36">
        <v>43703</v>
      </c>
      <c r="D136" s="35" t="s">
        <v>47</v>
      </c>
      <c r="E136" s="35" t="s">
        <v>534</v>
      </c>
      <c r="F136" s="35" t="s">
        <v>1756</v>
      </c>
      <c r="G136" s="35" t="s">
        <v>227</v>
      </c>
      <c r="H136" s="35">
        <v>3264</v>
      </c>
      <c r="I136" s="35">
        <v>8.17</v>
      </c>
      <c r="J136" s="35" t="s">
        <v>238</v>
      </c>
      <c r="K136" s="35" t="s">
        <v>1102</v>
      </c>
      <c r="L136" s="15" t="str">
        <f t="shared" si="14"/>
        <v>MEETS</v>
      </c>
      <c r="M136" s="21" t="str">
        <f t="shared" si="15"/>
        <v>MEETS</v>
      </c>
      <c r="N136" s="18"/>
      <c r="O136" s="18"/>
    </row>
    <row r="137" spans="1:15" ht="12.75" customHeight="1" x14ac:dyDescent="0.3">
      <c r="A137" s="35" t="s">
        <v>63</v>
      </c>
      <c r="B137" s="35" t="s">
        <v>603</v>
      </c>
      <c r="C137" s="36">
        <v>43703</v>
      </c>
      <c r="D137" s="35" t="s">
        <v>47</v>
      </c>
      <c r="E137" s="35" t="s">
        <v>526</v>
      </c>
      <c r="F137" s="35" t="s">
        <v>1742</v>
      </c>
      <c r="G137" s="35" t="s">
        <v>227</v>
      </c>
      <c r="H137" s="35">
        <v>6465</v>
      </c>
      <c r="I137" s="35">
        <v>9.1300000000000008</v>
      </c>
      <c r="J137" s="35" t="s">
        <v>238</v>
      </c>
      <c r="K137" s="35" t="s">
        <v>1104</v>
      </c>
      <c r="L137" s="15" t="str">
        <f t="shared" si="14"/>
        <v>DOES NOT MEET</v>
      </c>
      <c r="M137" s="21" t="str">
        <f t="shared" si="15"/>
        <v>MEETS</v>
      </c>
      <c r="N137" s="18">
        <f t="shared" ref="N137:N153" si="16">IF(LEFT(K137, 1)="&lt;", VALUE(RIGHT(K137,LEN(K137)-1)), K137)</f>
        <v>102.08799999999999</v>
      </c>
      <c r="O137" s="18">
        <f t="shared" ref="O137:O153" si="17">IF(LEFT(J137, 1)="&lt;", VALUE(RIGHT(J137,LEN(J137)-1)), J137)</f>
        <v>29</v>
      </c>
    </row>
    <row r="138" spans="1:15" ht="12.75" customHeight="1" x14ac:dyDescent="0.3">
      <c r="A138" s="35" t="s">
        <v>63</v>
      </c>
      <c r="B138" s="35" t="s">
        <v>1143</v>
      </c>
      <c r="C138" s="36">
        <v>44095</v>
      </c>
      <c r="D138" s="35" t="s">
        <v>51</v>
      </c>
      <c r="E138" s="35" t="s">
        <v>1144</v>
      </c>
      <c r="F138" s="35" t="s">
        <v>1751</v>
      </c>
      <c r="G138" s="35" t="s">
        <v>227</v>
      </c>
      <c r="H138" s="35">
        <v>43355</v>
      </c>
      <c r="I138" s="35">
        <v>4.3099999999999996</v>
      </c>
      <c r="J138" s="35" t="s">
        <v>239</v>
      </c>
      <c r="K138" s="35" t="s">
        <v>1145</v>
      </c>
      <c r="L138" s="15" t="str">
        <f t="shared" si="14"/>
        <v>DOES NOT MEET</v>
      </c>
      <c r="M138" s="21" t="str">
        <f t="shared" si="15"/>
        <v>DOES NOT MEET</v>
      </c>
      <c r="N138" s="18">
        <f t="shared" si="16"/>
        <v>30.192</v>
      </c>
      <c r="O138" s="18">
        <f t="shared" si="17"/>
        <v>30</v>
      </c>
    </row>
    <row r="139" spans="1:15" ht="12.75" customHeight="1" x14ac:dyDescent="0.3">
      <c r="A139" s="35" t="s">
        <v>63</v>
      </c>
      <c r="B139" s="35" t="s">
        <v>1143</v>
      </c>
      <c r="C139" s="36">
        <v>44095</v>
      </c>
      <c r="D139" s="35" t="s">
        <v>47</v>
      </c>
      <c r="E139" s="35" t="s">
        <v>1144</v>
      </c>
      <c r="F139" s="35" t="s">
        <v>1746</v>
      </c>
      <c r="G139" s="35" t="s">
        <v>227</v>
      </c>
      <c r="H139" s="35">
        <v>17676</v>
      </c>
      <c r="I139" s="35">
        <v>8.74</v>
      </c>
      <c r="J139" s="35" t="s">
        <v>239</v>
      </c>
      <c r="K139" s="35" t="s">
        <v>1149</v>
      </c>
      <c r="L139" s="15" t="str">
        <f t="shared" si="14"/>
        <v>MEETS</v>
      </c>
      <c r="M139" s="21" t="str">
        <f t="shared" si="15"/>
        <v>MEETS</v>
      </c>
      <c r="N139" s="18">
        <f t="shared" si="16"/>
        <v>59.621000000000002</v>
      </c>
      <c r="O139" s="18">
        <f t="shared" si="17"/>
        <v>30</v>
      </c>
    </row>
    <row r="140" spans="1:15" ht="12.75" customHeight="1" x14ac:dyDescent="0.3">
      <c r="A140" s="35" t="s">
        <v>63</v>
      </c>
      <c r="B140" s="35" t="s">
        <v>599</v>
      </c>
      <c r="C140" s="36">
        <v>42710</v>
      </c>
      <c r="D140" s="35" t="s">
        <v>47</v>
      </c>
      <c r="E140" s="35" t="s">
        <v>539</v>
      </c>
      <c r="F140" s="35" t="s">
        <v>1749</v>
      </c>
      <c r="G140" s="35" t="s">
        <v>600</v>
      </c>
      <c r="H140" s="35">
        <v>7402</v>
      </c>
      <c r="I140" s="35">
        <v>7.7</v>
      </c>
      <c r="J140" s="35">
        <v>0</v>
      </c>
      <c r="K140" s="35">
        <v>26.3</v>
      </c>
      <c r="L140" s="15" t="str">
        <f t="shared" si="14"/>
        <v>MEETS</v>
      </c>
      <c r="M140" s="21" t="str">
        <f t="shared" si="15"/>
        <v>MEETS</v>
      </c>
      <c r="N140" s="18">
        <f t="shared" si="16"/>
        <v>26.3</v>
      </c>
      <c r="O140" s="18">
        <f t="shared" si="17"/>
        <v>0</v>
      </c>
    </row>
    <row r="141" spans="1:15" ht="12.75" customHeight="1" x14ac:dyDescent="0.3">
      <c r="A141" s="35" t="s">
        <v>63</v>
      </c>
      <c r="B141" s="35" t="s">
        <v>591</v>
      </c>
      <c r="C141" s="36">
        <v>42452</v>
      </c>
      <c r="D141" s="35" t="s">
        <v>42</v>
      </c>
      <c r="E141" s="35" t="s">
        <v>433</v>
      </c>
      <c r="F141" s="35" t="s">
        <v>1741</v>
      </c>
      <c r="G141" s="35" t="s">
        <v>199</v>
      </c>
      <c r="H141" s="35">
        <v>24278</v>
      </c>
      <c r="I141" s="35">
        <v>8</v>
      </c>
      <c r="J141" s="35">
        <v>0</v>
      </c>
      <c r="K141" s="35">
        <v>7.1</v>
      </c>
      <c r="L141" s="15" t="str">
        <f t="shared" si="14"/>
        <v>MEETS</v>
      </c>
      <c r="M141" s="21" t="str">
        <f t="shared" si="15"/>
        <v>MEETS</v>
      </c>
      <c r="N141" s="18">
        <f t="shared" si="16"/>
        <v>7.1</v>
      </c>
      <c r="O141" s="18">
        <f t="shared" si="17"/>
        <v>0</v>
      </c>
    </row>
    <row r="142" spans="1:15" ht="12.75" customHeight="1" x14ac:dyDescent="0.3">
      <c r="A142" s="35" t="s">
        <v>63</v>
      </c>
      <c r="B142" s="35" t="s">
        <v>591</v>
      </c>
      <c r="C142" s="36">
        <v>44118</v>
      </c>
      <c r="D142" s="35" t="s">
        <v>457</v>
      </c>
      <c r="E142" s="35" t="s">
        <v>1125</v>
      </c>
      <c r="F142" s="35" t="s">
        <v>1730</v>
      </c>
      <c r="G142" s="35" t="s">
        <v>1195</v>
      </c>
      <c r="H142" s="35">
        <v>5203</v>
      </c>
      <c r="I142" s="35">
        <v>8.02</v>
      </c>
      <c r="J142" s="35" t="s">
        <v>239</v>
      </c>
      <c r="K142" s="35" t="s">
        <v>1196</v>
      </c>
      <c r="L142" s="15" t="str">
        <f t="shared" si="14"/>
        <v>MEETS</v>
      </c>
      <c r="M142" s="21" t="str">
        <f t="shared" si="15"/>
        <v>MEETS</v>
      </c>
      <c r="N142" s="18">
        <f t="shared" si="16"/>
        <v>113</v>
      </c>
      <c r="O142" s="18">
        <f t="shared" si="17"/>
        <v>30</v>
      </c>
    </row>
    <row r="143" spans="1:15" ht="12.75" customHeight="1" x14ac:dyDescent="0.3">
      <c r="A143" s="35" t="s">
        <v>63</v>
      </c>
      <c r="B143" s="35" t="s">
        <v>652</v>
      </c>
      <c r="C143" s="36">
        <v>43678</v>
      </c>
      <c r="D143" s="35" t="s">
        <v>42</v>
      </c>
      <c r="E143" s="35" t="s">
        <v>961</v>
      </c>
      <c r="F143" s="35" t="s">
        <v>1753</v>
      </c>
      <c r="G143" s="35" t="s">
        <v>620</v>
      </c>
      <c r="H143" s="35">
        <v>1466</v>
      </c>
      <c r="I143" s="35">
        <v>7.41</v>
      </c>
      <c r="J143" s="35" t="s">
        <v>238</v>
      </c>
      <c r="K143" s="35" t="s">
        <v>1090</v>
      </c>
      <c r="L143" s="15" t="str">
        <f t="shared" si="14"/>
        <v>MEETS</v>
      </c>
      <c r="M143" s="21" t="str">
        <f t="shared" si="15"/>
        <v>DOES NOT MEET</v>
      </c>
      <c r="N143" s="18" t="str">
        <f t="shared" si="16"/>
        <v>&gt;400&lt;800</v>
      </c>
      <c r="O143" s="18">
        <f t="shared" si="17"/>
        <v>29</v>
      </c>
    </row>
    <row r="144" spans="1:15" ht="12.75" customHeight="1" x14ac:dyDescent="0.3">
      <c r="A144" s="35" t="s">
        <v>63</v>
      </c>
      <c r="B144" s="35" t="s">
        <v>601</v>
      </c>
      <c r="C144" s="36">
        <v>42801</v>
      </c>
      <c r="D144" s="35" t="s">
        <v>47</v>
      </c>
      <c r="E144" s="35" t="s">
        <v>476</v>
      </c>
      <c r="F144" s="35" t="s">
        <v>1750</v>
      </c>
      <c r="G144" s="35" t="s">
        <v>572</v>
      </c>
      <c r="H144" s="35">
        <v>16044</v>
      </c>
      <c r="I144" s="35">
        <v>9.1999999999999993</v>
      </c>
      <c r="J144" s="35">
        <v>0</v>
      </c>
      <c r="K144" s="35">
        <v>37.4</v>
      </c>
      <c r="L144" s="15" t="str">
        <f t="shared" si="14"/>
        <v>DOES NOT MEET</v>
      </c>
      <c r="M144" s="21" t="str">
        <f t="shared" si="15"/>
        <v>MEETS</v>
      </c>
      <c r="N144" s="18">
        <f t="shared" si="16"/>
        <v>37.4</v>
      </c>
      <c r="O144" s="18">
        <f t="shared" si="17"/>
        <v>0</v>
      </c>
    </row>
    <row r="145" spans="1:15" ht="12.75" customHeight="1" x14ac:dyDescent="0.3">
      <c r="A145" s="35" t="s">
        <v>63</v>
      </c>
      <c r="B145" s="35" t="s">
        <v>590</v>
      </c>
      <c r="C145" s="36">
        <v>42649</v>
      </c>
      <c r="D145" s="35" t="s">
        <v>47</v>
      </c>
      <c r="E145" s="35" t="s">
        <v>481</v>
      </c>
      <c r="F145" s="35" t="s">
        <v>1747</v>
      </c>
      <c r="G145" s="35" t="s">
        <v>176</v>
      </c>
      <c r="H145" s="35">
        <v>1872</v>
      </c>
      <c r="I145" s="35">
        <v>7.6</v>
      </c>
      <c r="J145" s="35">
        <v>0</v>
      </c>
      <c r="K145" s="35">
        <v>93.3</v>
      </c>
      <c r="L145" s="15" t="str">
        <f t="shared" si="14"/>
        <v>MEETS</v>
      </c>
      <c r="M145" s="21" t="str">
        <f t="shared" si="15"/>
        <v>DOES NOT MEET</v>
      </c>
      <c r="N145" s="18">
        <f t="shared" si="16"/>
        <v>93.3</v>
      </c>
      <c r="O145" s="18">
        <f t="shared" si="17"/>
        <v>0</v>
      </c>
    </row>
    <row r="146" spans="1:15" ht="12.75" customHeight="1" x14ac:dyDescent="0.3">
      <c r="A146" s="35" t="s">
        <v>63</v>
      </c>
      <c r="B146" s="35" t="s">
        <v>606</v>
      </c>
      <c r="C146" s="36">
        <v>43703</v>
      </c>
      <c r="D146" s="35" t="s">
        <v>51</v>
      </c>
      <c r="E146" s="35" t="s">
        <v>470</v>
      </c>
      <c r="F146" s="35" t="s">
        <v>1748</v>
      </c>
      <c r="G146" s="35" t="s">
        <v>227</v>
      </c>
      <c r="H146" s="35">
        <v>52160</v>
      </c>
      <c r="I146" s="35">
        <v>4.99</v>
      </c>
      <c r="J146" s="35" t="s">
        <v>238</v>
      </c>
      <c r="K146" s="35" t="s">
        <v>1103</v>
      </c>
      <c r="L146" s="15" t="str">
        <f t="shared" si="14"/>
        <v>MEETS</v>
      </c>
      <c r="M146" s="21" t="str">
        <f t="shared" si="15"/>
        <v>DOES NOT MEET</v>
      </c>
      <c r="N146" s="18">
        <f t="shared" si="16"/>
        <v>12.653</v>
      </c>
      <c r="O146" s="18">
        <f t="shared" si="17"/>
        <v>29</v>
      </c>
    </row>
    <row r="147" spans="1:15" ht="12.75" customHeight="1" x14ac:dyDescent="0.3">
      <c r="A147" s="35" t="s">
        <v>63</v>
      </c>
      <c r="B147" s="35" t="s">
        <v>562</v>
      </c>
      <c r="C147" s="36">
        <v>42530</v>
      </c>
      <c r="D147" s="35" t="s">
        <v>42</v>
      </c>
      <c r="E147" s="35" t="s">
        <v>491</v>
      </c>
      <c r="F147" s="35" t="s">
        <v>1754</v>
      </c>
      <c r="G147" s="35" t="s">
        <v>209</v>
      </c>
      <c r="H147" s="35">
        <v>9407</v>
      </c>
      <c r="I147" s="35">
        <v>8.9</v>
      </c>
      <c r="J147" s="35">
        <v>2.1</v>
      </c>
      <c r="K147" s="35">
        <v>16.7</v>
      </c>
      <c r="L147" s="15" t="str">
        <f t="shared" si="14"/>
        <v>MEETS</v>
      </c>
      <c r="M147" s="21" t="str">
        <f t="shared" si="15"/>
        <v>MEETS</v>
      </c>
      <c r="N147" s="18">
        <f t="shared" si="16"/>
        <v>16.7</v>
      </c>
      <c r="O147" s="18">
        <f t="shared" si="17"/>
        <v>2.1</v>
      </c>
    </row>
    <row r="148" spans="1:15" ht="12.75" customHeight="1" x14ac:dyDescent="0.3">
      <c r="A148" s="35" t="s">
        <v>63</v>
      </c>
      <c r="B148" s="35" t="s">
        <v>562</v>
      </c>
      <c r="C148" s="36">
        <v>45014</v>
      </c>
      <c r="D148" s="35" t="s">
        <v>47</v>
      </c>
      <c r="E148" s="35" t="s">
        <v>491</v>
      </c>
      <c r="F148" s="35" t="s">
        <v>1736</v>
      </c>
      <c r="G148" s="35" t="s">
        <v>1207</v>
      </c>
      <c r="H148" s="35">
        <v>11270</v>
      </c>
      <c r="I148" s="35">
        <v>7.65</v>
      </c>
      <c r="J148" s="35" t="s">
        <v>1213</v>
      </c>
      <c r="K148" s="35" t="s">
        <v>1737</v>
      </c>
      <c r="L148" s="15" t="str">
        <f t="shared" si="14"/>
        <v>MEETS</v>
      </c>
      <c r="M148" s="21" t="str">
        <f t="shared" si="15"/>
        <v>DOES NOT MEET</v>
      </c>
      <c r="N148" s="18">
        <f t="shared" si="16"/>
        <v>435.1</v>
      </c>
      <c r="O148" s="18">
        <f t="shared" si="17"/>
        <v>31</v>
      </c>
    </row>
    <row r="149" spans="1:15" ht="12.75" customHeight="1" x14ac:dyDescent="0.3">
      <c r="A149" s="35" t="s">
        <v>63</v>
      </c>
      <c r="B149" s="35" t="s">
        <v>578</v>
      </c>
      <c r="C149" s="36">
        <v>44636</v>
      </c>
      <c r="D149" s="35" t="s">
        <v>47</v>
      </c>
      <c r="E149" s="35" t="s">
        <v>523</v>
      </c>
      <c r="F149" s="35" t="s">
        <v>1734</v>
      </c>
      <c r="G149" s="35" t="s">
        <v>192</v>
      </c>
      <c r="H149" s="35">
        <v>12673</v>
      </c>
      <c r="I149" s="35">
        <v>9.2100000000000009</v>
      </c>
      <c r="J149" s="35">
        <v>34</v>
      </c>
      <c r="K149" s="35" t="s">
        <v>1735</v>
      </c>
      <c r="L149" s="15" t="str">
        <f t="shared" si="14"/>
        <v>DOES NOT MEET</v>
      </c>
      <c r="M149" s="21" t="str">
        <f t="shared" si="15"/>
        <v>MEETS</v>
      </c>
      <c r="N149" s="18">
        <f t="shared" si="16"/>
        <v>128.70500000000001</v>
      </c>
      <c r="O149" s="18">
        <f t="shared" si="17"/>
        <v>34</v>
      </c>
    </row>
    <row r="150" spans="1:15" ht="12.75" customHeight="1" x14ac:dyDescent="0.3">
      <c r="A150" s="35" t="s">
        <v>63</v>
      </c>
      <c r="B150" s="35" t="s">
        <v>133</v>
      </c>
      <c r="C150" s="36">
        <v>42486</v>
      </c>
      <c r="D150" s="35" t="s">
        <v>42</v>
      </c>
      <c r="E150" s="35" t="s">
        <v>538</v>
      </c>
      <c r="F150" s="35" t="s">
        <v>1752</v>
      </c>
      <c r="G150" s="35" t="s">
        <v>199</v>
      </c>
      <c r="H150" s="35">
        <v>6254</v>
      </c>
      <c r="I150" s="35">
        <v>6.2</v>
      </c>
      <c r="J150" s="35">
        <v>0</v>
      </c>
      <c r="K150" s="35">
        <v>49</v>
      </c>
      <c r="L150" s="15" t="str">
        <f t="shared" si="14"/>
        <v>MEETS</v>
      </c>
      <c r="M150" s="21" t="str">
        <f t="shared" si="15"/>
        <v>MEETS</v>
      </c>
      <c r="N150" s="18">
        <f t="shared" si="16"/>
        <v>49</v>
      </c>
      <c r="O150" s="18">
        <f t="shared" si="17"/>
        <v>0</v>
      </c>
    </row>
    <row r="151" spans="1:15" ht="12.75" customHeight="1" x14ac:dyDescent="0.3">
      <c r="A151" s="35" t="s">
        <v>63</v>
      </c>
      <c r="B151" s="35" t="s">
        <v>576</v>
      </c>
      <c r="C151" s="36">
        <v>42227</v>
      </c>
      <c r="D151" s="35" t="s">
        <v>42</v>
      </c>
      <c r="E151" s="35" t="s">
        <v>243</v>
      </c>
      <c r="F151" s="35" t="s">
        <v>1729</v>
      </c>
      <c r="G151" s="35" t="s">
        <v>168</v>
      </c>
      <c r="H151" s="35">
        <v>931966</v>
      </c>
      <c r="I151" s="35">
        <v>7.2</v>
      </c>
      <c r="J151" s="35">
        <v>0</v>
      </c>
      <c r="K151" s="35">
        <v>300</v>
      </c>
      <c r="L151" s="15" t="str">
        <f t="shared" si="14"/>
        <v>MEETS</v>
      </c>
      <c r="M151" s="21" t="str">
        <f t="shared" si="15"/>
        <v>DOES NOT MEET</v>
      </c>
      <c r="N151" s="18">
        <f t="shared" si="16"/>
        <v>300</v>
      </c>
      <c r="O151" s="18">
        <f t="shared" si="17"/>
        <v>0</v>
      </c>
    </row>
    <row r="152" spans="1:15" ht="12.75" customHeight="1" x14ac:dyDescent="0.3">
      <c r="A152" s="35" t="s">
        <v>63</v>
      </c>
      <c r="B152" s="35" t="s">
        <v>576</v>
      </c>
      <c r="C152" s="36">
        <v>43724</v>
      </c>
      <c r="D152" s="35" t="s">
        <v>47</v>
      </c>
      <c r="E152" s="35" t="s">
        <v>528</v>
      </c>
      <c r="F152" s="35" t="s">
        <v>1744</v>
      </c>
      <c r="G152" s="35" t="s">
        <v>762</v>
      </c>
      <c r="H152" s="35">
        <v>3326</v>
      </c>
      <c r="I152" s="35">
        <v>7.47</v>
      </c>
      <c r="J152" s="35" t="s">
        <v>266</v>
      </c>
      <c r="K152" s="35" t="s">
        <v>1110</v>
      </c>
      <c r="L152" s="15" t="str">
        <f t="shared" si="14"/>
        <v>MEETS</v>
      </c>
      <c r="M152" s="21" t="str">
        <f t="shared" si="15"/>
        <v>MEETS</v>
      </c>
      <c r="N152" s="18">
        <f t="shared" si="16"/>
        <v>198.43700000000001</v>
      </c>
      <c r="O152" s="18">
        <f t="shared" si="17"/>
        <v>32</v>
      </c>
    </row>
    <row r="153" spans="1:15" ht="12.75" customHeight="1" x14ac:dyDescent="0.3">
      <c r="A153" s="35" t="s">
        <v>63</v>
      </c>
      <c r="B153" s="35" t="s">
        <v>585</v>
      </c>
      <c r="C153" s="36">
        <v>43524</v>
      </c>
      <c r="D153" s="35" t="s">
        <v>47</v>
      </c>
      <c r="E153" s="35" t="s">
        <v>1022</v>
      </c>
      <c r="F153" s="35" t="s">
        <v>1740</v>
      </c>
      <c r="G153" s="35" t="s">
        <v>190</v>
      </c>
      <c r="H153" s="35">
        <v>19350</v>
      </c>
      <c r="I153" s="35">
        <v>9.1</v>
      </c>
      <c r="J153" s="35">
        <v>0</v>
      </c>
      <c r="K153" s="35" t="s">
        <v>1023</v>
      </c>
      <c r="L153" s="15" t="str">
        <f t="shared" si="14"/>
        <v>DOES NOT MEET</v>
      </c>
      <c r="M153" s="21" t="str">
        <f t="shared" si="15"/>
        <v>MEETS</v>
      </c>
      <c r="N153" s="18">
        <f t="shared" si="16"/>
        <v>34.109000000000002</v>
      </c>
      <c r="O153" s="18">
        <f t="shared" si="17"/>
        <v>0</v>
      </c>
    </row>
    <row r="154" spans="1:15" ht="12.75" customHeight="1" x14ac:dyDescent="0.3">
      <c r="A154" s="35" t="s">
        <v>965</v>
      </c>
      <c r="B154" s="35" t="s">
        <v>966</v>
      </c>
      <c r="C154" s="36">
        <v>45091</v>
      </c>
      <c r="D154" s="35" t="s">
        <v>1757</v>
      </c>
      <c r="E154" s="35" t="s">
        <v>1758</v>
      </c>
      <c r="F154" s="35" t="s">
        <v>1759</v>
      </c>
      <c r="G154" s="35" t="s">
        <v>1220</v>
      </c>
      <c r="H154" s="35">
        <v>19860</v>
      </c>
      <c r="I154" s="35">
        <v>6.88</v>
      </c>
      <c r="J154" s="35" t="s">
        <v>1213</v>
      </c>
      <c r="K154" s="35" t="s">
        <v>1760</v>
      </c>
      <c r="L154" s="15" t="str">
        <f t="shared" si="14"/>
        <v>MEETS</v>
      </c>
      <c r="M154" s="21" t="str">
        <f t="shared" si="15"/>
        <v>MEETS</v>
      </c>
      <c r="N154" s="18"/>
      <c r="O154" s="18"/>
    </row>
    <row r="155" spans="1:15" ht="12.75" customHeight="1" x14ac:dyDescent="0.3">
      <c r="A155" s="35" t="s">
        <v>965</v>
      </c>
      <c r="B155" s="35" t="s">
        <v>966</v>
      </c>
      <c r="C155" s="36">
        <v>43497</v>
      </c>
      <c r="D155" s="35" t="s">
        <v>51</v>
      </c>
      <c r="E155" s="35" t="s">
        <v>467</v>
      </c>
      <c r="F155" s="35" t="s">
        <v>1761</v>
      </c>
      <c r="G155" s="35" t="s">
        <v>189</v>
      </c>
      <c r="H155" s="35">
        <v>79110</v>
      </c>
      <c r="I155" s="35">
        <v>6.7</v>
      </c>
      <c r="J155" s="35">
        <v>0</v>
      </c>
      <c r="K155" s="35" t="s">
        <v>1019</v>
      </c>
      <c r="L155" s="15" t="str">
        <f t="shared" si="14"/>
        <v>MEETS</v>
      </c>
      <c r="M155" s="21" t="str">
        <f t="shared" si="15"/>
        <v>MEETS</v>
      </c>
      <c r="N155" s="18"/>
      <c r="O155" s="18"/>
    </row>
    <row r="156" spans="1:15" ht="12.75" customHeight="1" x14ac:dyDescent="0.3">
      <c r="A156" s="35" t="s">
        <v>16</v>
      </c>
      <c r="B156" s="35" t="s">
        <v>554</v>
      </c>
      <c r="C156" s="36">
        <v>44312</v>
      </c>
      <c r="D156" s="35" t="s">
        <v>42</v>
      </c>
      <c r="E156" s="35" t="s">
        <v>515</v>
      </c>
      <c r="F156" s="35" t="s">
        <v>1766</v>
      </c>
      <c r="G156" s="35" t="s">
        <v>189</v>
      </c>
      <c r="H156" s="35">
        <v>24346</v>
      </c>
      <c r="I156" s="35">
        <v>9</v>
      </c>
      <c r="J156" s="35" t="s">
        <v>1168</v>
      </c>
      <c r="K156" s="35" t="s">
        <v>1198</v>
      </c>
      <c r="L156" s="15" t="str">
        <f t="shared" si="14"/>
        <v>MEETS</v>
      </c>
      <c r="M156" s="21" t="str">
        <f t="shared" si="15"/>
        <v>MEETS</v>
      </c>
      <c r="N156" s="18"/>
      <c r="O156" s="18"/>
    </row>
    <row r="157" spans="1:15" ht="12.75" customHeight="1" x14ac:dyDescent="0.3">
      <c r="A157" s="35" t="s">
        <v>16</v>
      </c>
      <c r="B157" s="35" t="s">
        <v>554</v>
      </c>
      <c r="C157" s="36">
        <v>41073</v>
      </c>
      <c r="D157" s="35" t="s">
        <v>448</v>
      </c>
      <c r="E157" s="35" t="s">
        <v>446</v>
      </c>
      <c r="F157" s="35" t="s">
        <v>1765</v>
      </c>
      <c r="G157" s="35" t="s">
        <v>449</v>
      </c>
      <c r="H157" s="35">
        <v>9800</v>
      </c>
      <c r="I157" s="35">
        <v>8.8000000000000007</v>
      </c>
      <c r="J157" s="35" t="s">
        <v>1199</v>
      </c>
      <c r="K157" s="35" t="s">
        <v>1199</v>
      </c>
      <c r="L157" s="15" t="str">
        <f t="shared" si="14"/>
        <v>MEETS</v>
      </c>
      <c r="M157" s="21" t="str">
        <f t="shared" si="15"/>
        <v>MEETS</v>
      </c>
      <c r="N157" s="18"/>
      <c r="O157" s="18"/>
    </row>
    <row r="158" spans="1:15" ht="12.75" customHeight="1" x14ac:dyDescent="0.3">
      <c r="A158" s="35" t="s">
        <v>16</v>
      </c>
      <c r="B158" s="35" t="s">
        <v>615</v>
      </c>
      <c r="C158" s="36">
        <v>43188</v>
      </c>
      <c r="D158" s="35" t="s">
        <v>986</v>
      </c>
      <c r="E158" s="35" t="s">
        <v>985</v>
      </c>
      <c r="F158" s="35" t="s">
        <v>1767</v>
      </c>
      <c r="G158" s="35" t="s">
        <v>196</v>
      </c>
      <c r="H158" s="35">
        <v>4476</v>
      </c>
      <c r="I158" s="35">
        <v>7.5</v>
      </c>
      <c r="J158" s="35">
        <v>0</v>
      </c>
      <c r="K158" s="35">
        <v>124.3</v>
      </c>
      <c r="L158" s="15" t="str">
        <f t="shared" si="14"/>
        <v>MEETS</v>
      </c>
      <c r="M158" s="21" t="str">
        <f t="shared" si="15"/>
        <v>MEETS</v>
      </c>
      <c r="N158" s="18"/>
      <c r="O158" s="18"/>
    </row>
    <row r="159" spans="1:15" ht="12.75" customHeight="1" x14ac:dyDescent="0.3">
      <c r="A159" s="35" t="s">
        <v>16</v>
      </c>
      <c r="B159" s="35" t="s">
        <v>589</v>
      </c>
      <c r="C159" s="36">
        <v>42440</v>
      </c>
      <c r="D159" s="35" t="s">
        <v>42</v>
      </c>
      <c r="E159" s="35" t="s">
        <v>514</v>
      </c>
      <c r="F159" s="35" t="s">
        <v>1763</v>
      </c>
      <c r="G159" s="35" t="s">
        <v>198</v>
      </c>
      <c r="H159" s="35">
        <v>8361</v>
      </c>
      <c r="I159" s="35">
        <v>8.5</v>
      </c>
      <c r="J159" s="35">
        <v>0</v>
      </c>
      <c r="K159" s="35">
        <v>12.1</v>
      </c>
      <c r="L159" s="15" t="str">
        <f t="shared" si="14"/>
        <v>MEETS</v>
      </c>
      <c r="M159" s="21" t="str">
        <f t="shared" si="15"/>
        <v>MEETS</v>
      </c>
      <c r="N159" s="18"/>
      <c r="O159" s="18"/>
    </row>
    <row r="160" spans="1:15" ht="12.75" customHeight="1" x14ac:dyDescent="0.3">
      <c r="A160" s="35" t="s">
        <v>16</v>
      </c>
      <c r="B160" s="35" t="s">
        <v>565</v>
      </c>
      <c r="C160" s="36">
        <v>40980</v>
      </c>
      <c r="D160" s="35" t="s">
        <v>42</v>
      </c>
      <c r="E160" s="35" t="s">
        <v>259</v>
      </c>
      <c r="F160" s="35" t="s">
        <v>1764</v>
      </c>
      <c r="G160" s="35" t="s">
        <v>566</v>
      </c>
      <c r="H160" s="35">
        <v>7052</v>
      </c>
      <c r="I160" s="35">
        <v>7.8</v>
      </c>
      <c r="J160" s="35">
        <v>0</v>
      </c>
      <c r="K160" s="35">
        <v>0</v>
      </c>
      <c r="L160" s="15" t="str">
        <f t="shared" si="14"/>
        <v>MEETS</v>
      </c>
      <c r="M160" s="21" t="str">
        <f t="shared" si="15"/>
        <v>MEETS</v>
      </c>
      <c r="N160" s="18"/>
      <c r="O160" s="18"/>
    </row>
    <row r="161" spans="1:15" ht="12.75" customHeight="1" x14ac:dyDescent="0.3">
      <c r="A161" s="35" t="s">
        <v>16</v>
      </c>
      <c r="B161" s="35" t="s">
        <v>565</v>
      </c>
      <c r="C161" s="36">
        <v>40764</v>
      </c>
      <c r="D161" s="35" t="s">
        <v>51</v>
      </c>
      <c r="E161" s="35" t="s">
        <v>259</v>
      </c>
      <c r="F161" s="35" t="s">
        <v>1762</v>
      </c>
      <c r="G161" s="35" t="s">
        <v>566</v>
      </c>
      <c r="H161" s="35">
        <v>8889</v>
      </c>
      <c r="I161" s="35">
        <v>7.6</v>
      </c>
      <c r="J161" s="35">
        <v>0</v>
      </c>
      <c r="K161" s="35">
        <v>0</v>
      </c>
      <c r="L161" s="15" t="str">
        <f t="shared" si="14"/>
        <v>MEETS</v>
      </c>
      <c r="M161" s="21" t="str">
        <f t="shared" si="15"/>
        <v>MEETS</v>
      </c>
      <c r="N161" s="18"/>
      <c r="O161" s="18"/>
    </row>
    <row r="162" spans="1:15" ht="12.75" customHeight="1" x14ac:dyDescent="0.3">
      <c r="A162" s="35" t="s">
        <v>116</v>
      </c>
      <c r="B162" s="35" t="s">
        <v>18</v>
      </c>
      <c r="C162" s="36">
        <v>42437</v>
      </c>
      <c r="D162" s="35" t="s">
        <v>51</v>
      </c>
      <c r="E162" s="35" t="s">
        <v>490</v>
      </c>
      <c r="F162" s="35" t="s">
        <v>1768</v>
      </c>
      <c r="G162" s="35" t="s">
        <v>200</v>
      </c>
      <c r="H162" s="35">
        <v>62344</v>
      </c>
      <c r="I162" s="35">
        <v>5.2</v>
      </c>
      <c r="J162" s="35">
        <v>0</v>
      </c>
      <c r="K162" s="35">
        <v>5.0999999999999996</v>
      </c>
      <c r="L162" s="15" t="str">
        <f t="shared" si="14"/>
        <v>MEETS</v>
      </c>
      <c r="M162" s="21" t="str">
        <f t="shared" si="15"/>
        <v>MEETS</v>
      </c>
      <c r="N162" s="18"/>
      <c r="O162" s="18"/>
    </row>
    <row r="163" spans="1:15" ht="12.75" customHeight="1" x14ac:dyDescent="0.3">
      <c r="A163" s="35" t="s">
        <v>19</v>
      </c>
      <c r="B163" s="35" t="s">
        <v>983</v>
      </c>
      <c r="C163" s="36">
        <v>44098</v>
      </c>
      <c r="D163" s="35" t="s">
        <v>51</v>
      </c>
      <c r="E163" s="35" t="s">
        <v>497</v>
      </c>
      <c r="F163" s="35" t="s">
        <v>1769</v>
      </c>
      <c r="G163" s="35" t="s">
        <v>184</v>
      </c>
      <c r="H163" s="35">
        <v>80040</v>
      </c>
      <c r="I163" s="35">
        <v>4.88</v>
      </c>
      <c r="J163" s="35" t="s">
        <v>239</v>
      </c>
      <c r="K163" s="35" t="s">
        <v>1146</v>
      </c>
      <c r="L163" s="15" t="str">
        <f t="shared" si="14"/>
        <v>MEETS</v>
      </c>
      <c r="M163" s="21" t="str">
        <f t="shared" si="15"/>
        <v>DOES NOT MEET</v>
      </c>
      <c r="N163" s="18"/>
      <c r="O163" s="18"/>
    </row>
    <row r="164" spans="1:15" ht="12.75" customHeight="1" x14ac:dyDescent="0.3">
      <c r="A164" s="19"/>
      <c r="B164" s="19"/>
      <c r="C164" s="20"/>
      <c r="D164" s="19"/>
      <c r="E164" s="19"/>
      <c r="F164" s="19"/>
      <c r="G164" s="19"/>
      <c r="H164" s="22"/>
      <c r="I164" s="23"/>
      <c r="J164" s="23"/>
      <c r="K164" s="23"/>
      <c r="L164" s="15" t="str">
        <f t="shared" si="14"/>
        <v>N/A</v>
      </c>
      <c r="M164" s="21" t="str">
        <f t="shared" si="15"/>
        <v>N/A</v>
      </c>
      <c r="N164" s="18"/>
      <c r="O164" s="18"/>
    </row>
    <row r="165" spans="1:15" ht="12.75" customHeight="1" x14ac:dyDescent="0.3">
      <c r="A165" s="19"/>
      <c r="B165" s="19"/>
      <c r="C165" s="20"/>
      <c r="D165" s="19"/>
      <c r="E165" s="19"/>
      <c r="F165" s="19"/>
      <c r="G165" s="19"/>
      <c r="H165" s="22"/>
      <c r="I165" s="23"/>
      <c r="J165" s="23"/>
      <c r="K165" s="23"/>
      <c r="L165" s="15" t="str">
        <f t="shared" si="14"/>
        <v>N/A</v>
      </c>
      <c r="M165" s="21" t="str">
        <f t="shared" si="15"/>
        <v>N/A</v>
      </c>
      <c r="N165" s="18"/>
      <c r="O165" s="18"/>
    </row>
    <row r="166" spans="1:15" ht="12.75" customHeight="1" x14ac:dyDescent="0.3">
      <c r="A166" s="19"/>
      <c r="B166" s="19"/>
      <c r="C166" s="20"/>
      <c r="D166" s="19"/>
      <c r="E166" s="19"/>
      <c r="F166" s="19"/>
      <c r="G166" s="19"/>
      <c r="H166" s="22"/>
      <c r="I166" s="23"/>
      <c r="J166" s="23"/>
      <c r="K166" s="23"/>
      <c r="L166" s="15" t="str">
        <f t="shared" si="14"/>
        <v>N/A</v>
      </c>
      <c r="M166" s="21" t="str">
        <f t="shared" si="15"/>
        <v>N/A</v>
      </c>
      <c r="N166" s="18"/>
      <c r="O166" s="18"/>
    </row>
    <row r="167" spans="1:15" ht="12.75" customHeight="1" x14ac:dyDescent="0.3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19"/>
      <c r="L167" s="15" t="str">
        <f t="shared" si="14"/>
        <v>N/A</v>
      </c>
      <c r="M167" s="21" t="str">
        <f t="shared" si="15"/>
        <v>N/A</v>
      </c>
      <c r="N167" s="18"/>
      <c r="O167" s="18"/>
    </row>
    <row r="168" spans="1:15" ht="12.75" customHeight="1" x14ac:dyDescent="0.3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19"/>
      <c r="L168" s="15" t="str">
        <f t="shared" si="14"/>
        <v>N/A</v>
      </c>
      <c r="M168" s="21" t="str">
        <f t="shared" si="15"/>
        <v>N/A</v>
      </c>
      <c r="N168" s="18"/>
      <c r="O168" s="18"/>
    </row>
    <row r="169" spans="1:15" ht="12.75" customHeight="1" x14ac:dyDescent="0.3">
      <c r="A169" s="19"/>
      <c r="B169" s="19"/>
      <c r="C169" s="20"/>
      <c r="D169" s="19"/>
      <c r="E169" s="19"/>
      <c r="F169" s="19"/>
      <c r="G169" s="19"/>
      <c r="H169" s="22"/>
      <c r="I169" s="23"/>
      <c r="J169" s="23"/>
      <c r="K169" s="23"/>
      <c r="L169" s="15" t="str">
        <f t="shared" si="14"/>
        <v>N/A</v>
      </c>
      <c r="M169" s="21" t="str">
        <f t="shared" si="15"/>
        <v>N/A</v>
      </c>
      <c r="N169" s="18"/>
      <c r="O169" s="18"/>
    </row>
    <row r="170" spans="1:15" ht="12.75" customHeight="1" x14ac:dyDescent="0.3">
      <c r="A170" s="19"/>
      <c r="B170" s="19"/>
      <c r="C170" s="20"/>
      <c r="D170" s="19"/>
      <c r="E170" s="19"/>
      <c r="F170" s="19"/>
      <c r="G170" s="19"/>
      <c r="H170" s="22"/>
      <c r="I170" s="23"/>
      <c r="J170" s="23"/>
      <c r="K170" s="23"/>
      <c r="L170" s="15" t="str">
        <f t="shared" si="14"/>
        <v>N/A</v>
      </c>
      <c r="M170" s="21" t="str">
        <f t="shared" si="15"/>
        <v>N/A</v>
      </c>
      <c r="N170" s="18"/>
      <c r="O170" s="18"/>
    </row>
    <row r="171" spans="1:15" ht="12.75" customHeight="1" x14ac:dyDescent="0.3">
      <c r="A171" s="19"/>
      <c r="B171" s="19"/>
      <c r="C171" s="20"/>
      <c r="D171" s="19"/>
      <c r="E171" s="19"/>
      <c r="F171" s="19"/>
      <c r="G171" s="19"/>
      <c r="H171" s="19"/>
      <c r="I171" s="19"/>
      <c r="J171" s="19"/>
      <c r="K171" s="19"/>
      <c r="L171" s="15" t="str">
        <f t="shared" si="14"/>
        <v>N/A</v>
      </c>
      <c r="M171" s="21" t="str">
        <f t="shared" si="15"/>
        <v>N/A</v>
      </c>
      <c r="N171" s="18"/>
      <c r="O171" s="18"/>
    </row>
    <row r="172" spans="1:15" ht="12.75" customHeight="1" x14ac:dyDescent="0.3">
      <c r="A172" s="19"/>
      <c r="B172" s="19"/>
      <c r="C172" s="20"/>
      <c r="D172" s="19"/>
      <c r="E172" s="19"/>
      <c r="F172" s="19"/>
      <c r="G172" s="19"/>
      <c r="H172" s="22"/>
      <c r="I172" s="23"/>
      <c r="J172" s="23"/>
      <c r="K172" s="23"/>
      <c r="L172" s="15" t="str">
        <f t="shared" si="14"/>
        <v>N/A</v>
      </c>
      <c r="M172" s="21" t="str">
        <f t="shared" si="15"/>
        <v>N/A</v>
      </c>
      <c r="N172" s="18"/>
      <c r="O172" s="18"/>
    </row>
    <row r="173" spans="1:15" ht="12.75" customHeight="1" x14ac:dyDescent="0.3">
      <c r="A173" s="19"/>
      <c r="B173" s="19"/>
      <c r="C173" s="20"/>
      <c r="D173" s="19"/>
      <c r="E173" s="19"/>
      <c r="F173" s="19"/>
      <c r="G173" s="19"/>
      <c r="H173" s="19"/>
      <c r="I173" s="19"/>
      <c r="J173" s="19"/>
      <c r="K173" s="19"/>
      <c r="L173" s="15" t="str">
        <f t="shared" si="14"/>
        <v>N/A</v>
      </c>
      <c r="M173" s="21" t="str">
        <f t="shared" si="15"/>
        <v>N/A</v>
      </c>
      <c r="N173" s="18"/>
      <c r="O173" s="18"/>
    </row>
    <row r="174" spans="1:15" ht="12.75" customHeight="1" x14ac:dyDescent="0.3">
      <c r="A174" s="19"/>
      <c r="B174" s="19"/>
      <c r="C174" s="20"/>
      <c r="D174" s="19"/>
      <c r="E174" s="19"/>
      <c r="F174" s="19"/>
      <c r="G174" s="19"/>
      <c r="H174" s="19"/>
      <c r="I174" s="19"/>
      <c r="J174" s="19"/>
      <c r="K174" s="19"/>
      <c r="L174" s="15" t="str">
        <f t="shared" si="14"/>
        <v>N/A</v>
      </c>
      <c r="M174" s="21" t="str">
        <f t="shared" si="15"/>
        <v>N/A</v>
      </c>
      <c r="N174" s="18"/>
      <c r="O174" s="18"/>
    </row>
    <row r="175" spans="1:15" ht="12.75" customHeight="1" x14ac:dyDescent="0.3">
      <c r="A175" s="19"/>
      <c r="B175" s="19"/>
      <c r="C175" s="20"/>
      <c r="D175" s="19"/>
      <c r="E175" s="19"/>
      <c r="F175" s="19"/>
      <c r="G175" s="19"/>
      <c r="H175" s="19"/>
      <c r="I175" s="19"/>
      <c r="J175" s="19"/>
      <c r="K175" s="19"/>
      <c r="L175" s="15" t="str">
        <f t="shared" si="14"/>
        <v>N/A</v>
      </c>
      <c r="M175" s="21" t="str">
        <f t="shared" si="15"/>
        <v>N/A</v>
      </c>
      <c r="N175" s="18"/>
      <c r="O175" s="18"/>
    </row>
    <row r="176" spans="1:15" ht="12.75" customHeight="1" x14ac:dyDescent="0.3">
      <c r="A176" s="19"/>
      <c r="B176" s="19"/>
      <c r="C176" s="20"/>
      <c r="D176" s="19"/>
      <c r="E176" s="19"/>
      <c r="F176" s="19"/>
      <c r="G176" s="19"/>
      <c r="H176" s="19"/>
      <c r="I176" s="19"/>
      <c r="J176" s="19"/>
      <c r="K176" s="19"/>
      <c r="L176" s="15" t="str">
        <f t="shared" si="14"/>
        <v>N/A</v>
      </c>
      <c r="M176" s="21" t="str">
        <f t="shared" si="15"/>
        <v>N/A</v>
      </c>
      <c r="N176" s="18"/>
      <c r="O176" s="18"/>
    </row>
    <row r="177" spans="1:15" ht="12.75" customHeight="1" x14ac:dyDescent="0.3">
      <c r="A177" s="19"/>
      <c r="B177" s="19"/>
      <c r="C177" s="20"/>
      <c r="D177" s="19"/>
      <c r="E177" s="19"/>
      <c r="F177" s="19"/>
      <c r="G177" s="19"/>
      <c r="H177" s="19"/>
      <c r="I177" s="19"/>
      <c r="J177" s="19"/>
      <c r="K177" s="19"/>
      <c r="L177" s="15" t="str">
        <f t="shared" si="14"/>
        <v>N/A</v>
      </c>
      <c r="M177" s="21" t="str">
        <f t="shared" si="15"/>
        <v>N/A</v>
      </c>
      <c r="N177" s="18"/>
      <c r="O177" s="18"/>
    </row>
    <row r="178" spans="1:15" ht="12.75" customHeight="1" x14ac:dyDescent="0.3">
      <c r="A178" s="19"/>
      <c r="B178" s="19"/>
      <c r="C178" s="20"/>
      <c r="D178" s="19"/>
      <c r="E178" s="19"/>
      <c r="F178" s="19"/>
      <c r="G178" s="19"/>
      <c r="H178" s="19"/>
      <c r="I178" s="19"/>
      <c r="J178" s="19"/>
      <c r="K178" s="19"/>
      <c r="L178" s="15" t="str">
        <f t="shared" si="14"/>
        <v>N/A</v>
      </c>
      <c r="M178" s="21" t="str">
        <f t="shared" si="15"/>
        <v>N/A</v>
      </c>
      <c r="N178" s="18"/>
      <c r="O178" s="18"/>
    </row>
    <row r="179" spans="1:15" ht="12.75" customHeight="1" x14ac:dyDescent="0.3">
      <c r="A179" s="19"/>
      <c r="B179" s="19"/>
      <c r="C179" s="20"/>
      <c r="D179" s="19"/>
      <c r="E179" s="19"/>
      <c r="F179" s="19"/>
      <c r="G179" s="19"/>
      <c r="H179" s="19"/>
      <c r="I179" s="19"/>
      <c r="J179" s="19"/>
      <c r="K179" s="19"/>
      <c r="L179" s="15" t="str">
        <f t="shared" si="14"/>
        <v>N/A</v>
      </c>
      <c r="M179" s="21" t="str">
        <f t="shared" si="15"/>
        <v>N/A</v>
      </c>
      <c r="N179" s="18"/>
      <c r="O179" s="18"/>
    </row>
    <row r="180" spans="1:15" ht="12.75" customHeight="1" x14ac:dyDescent="0.3">
      <c r="A180" s="19"/>
      <c r="B180" s="19"/>
      <c r="C180" s="20"/>
      <c r="D180" s="19"/>
      <c r="E180" s="19"/>
      <c r="F180" s="19"/>
      <c r="G180" s="19"/>
      <c r="H180" s="22"/>
      <c r="I180" s="23"/>
      <c r="J180" s="23"/>
      <c r="K180" s="23"/>
      <c r="L180" s="15" t="str">
        <f t="shared" si="14"/>
        <v>N/A</v>
      </c>
      <c r="M180" s="21" t="str">
        <f t="shared" si="15"/>
        <v>N/A</v>
      </c>
      <c r="N180" s="18"/>
      <c r="O180" s="18"/>
    </row>
    <row r="181" spans="1:15" ht="12.75" customHeight="1" x14ac:dyDescent="0.3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5" t="str">
        <f t="shared" si="14"/>
        <v>N/A</v>
      </c>
      <c r="M181" s="21" t="str">
        <f t="shared" si="15"/>
        <v>N/A</v>
      </c>
      <c r="N181" s="18"/>
      <c r="O181" s="18"/>
    </row>
    <row r="182" spans="1:15" ht="12.75" customHeight="1" x14ac:dyDescent="0.3">
      <c r="A182" s="19"/>
      <c r="B182" s="19"/>
      <c r="C182" s="20"/>
      <c r="D182" s="19"/>
      <c r="E182" s="19"/>
      <c r="F182" s="19"/>
      <c r="G182" s="19"/>
      <c r="H182" s="19"/>
      <c r="I182" s="19"/>
      <c r="J182" s="19"/>
      <c r="K182" s="19"/>
      <c r="L182" s="15" t="str">
        <f t="shared" si="14"/>
        <v>N/A</v>
      </c>
      <c r="M182" s="21" t="str">
        <f t="shared" si="15"/>
        <v>N/A</v>
      </c>
      <c r="N182" s="18"/>
      <c r="O182" s="18"/>
    </row>
    <row r="183" spans="1:15" ht="12.75" customHeight="1" x14ac:dyDescent="0.3">
      <c r="A183" s="19"/>
      <c r="B183" s="19"/>
      <c r="C183" s="20"/>
      <c r="D183" s="19"/>
      <c r="E183" s="19"/>
      <c r="F183" s="19"/>
      <c r="G183" s="19"/>
      <c r="H183" s="19"/>
      <c r="I183" s="19"/>
      <c r="J183" s="19"/>
      <c r="K183" s="19"/>
      <c r="L183" s="15" t="str">
        <f t="shared" si="14"/>
        <v>N/A</v>
      </c>
      <c r="M183" s="21" t="str">
        <f t="shared" si="15"/>
        <v>N/A</v>
      </c>
      <c r="N183" s="18"/>
      <c r="O183" s="18"/>
    </row>
    <row r="184" spans="1:15" ht="12.75" customHeight="1" x14ac:dyDescent="0.3">
      <c r="A184" s="19"/>
      <c r="B184" s="19"/>
      <c r="C184" s="20"/>
      <c r="D184" s="19"/>
      <c r="E184" s="19"/>
      <c r="F184" s="19"/>
      <c r="G184" s="19"/>
      <c r="H184" s="19"/>
      <c r="I184" s="19"/>
      <c r="J184" s="19"/>
      <c r="K184" s="19"/>
      <c r="L184" s="15" t="str">
        <f t="shared" si="14"/>
        <v>N/A</v>
      </c>
      <c r="M184" s="21" t="str">
        <f t="shared" si="15"/>
        <v>N/A</v>
      </c>
      <c r="N184" s="18"/>
      <c r="O184" s="18"/>
    </row>
    <row r="185" spans="1:15" ht="12.75" customHeight="1" x14ac:dyDescent="0.3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19"/>
      <c r="L185" s="15" t="str">
        <f t="shared" si="14"/>
        <v>N/A</v>
      </c>
      <c r="M185" s="21" t="str">
        <f t="shared" si="15"/>
        <v>N/A</v>
      </c>
      <c r="N185" s="18"/>
      <c r="O185" s="18"/>
    </row>
    <row r="186" spans="1:15" ht="12.75" customHeight="1" x14ac:dyDescent="0.3">
      <c r="A186" s="19"/>
      <c r="B186" s="19"/>
      <c r="C186" s="20"/>
      <c r="D186" s="19"/>
      <c r="E186" s="19"/>
      <c r="F186" s="19"/>
      <c r="G186" s="19"/>
      <c r="H186" s="22"/>
      <c r="I186" s="23"/>
      <c r="J186" s="23"/>
      <c r="K186" s="23"/>
      <c r="L186" s="15" t="str">
        <f t="shared" si="14"/>
        <v>N/A</v>
      </c>
      <c r="M186" s="21" t="str">
        <f t="shared" si="15"/>
        <v>N/A</v>
      </c>
      <c r="N186" s="18"/>
      <c r="O186" s="18"/>
    </row>
    <row r="187" spans="1:15" ht="12.75" customHeight="1" x14ac:dyDescent="0.3">
      <c r="A187" s="19"/>
      <c r="B187" s="19"/>
      <c r="C187" s="20"/>
      <c r="D187" s="19"/>
      <c r="E187" s="19"/>
      <c r="F187" s="19"/>
      <c r="G187" s="19"/>
      <c r="H187" s="19"/>
      <c r="I187" s="19"/>
      <c r="J187" s="19"/>
      <c r="K187" s="19"/>
      <c r="L187" s="15" t="str">
        <f t="shared" si="14"/>
        <v>N/A</v>
      </c>
      <c r="M187" s="21" t="str">
        <f t="shared" si="15"/>
        <v>N/A</v>
      </c>
      <c r="N187" s="18"/>
      <c r="O187" s="18"/>
    </row>
    <row r="188" spans="1:15" ht="12.75" customHeight="1" x14ac:dyDescent="0.3">
      <c r="A188" s="19"/>
      <c r="B188" s="19"/>
      <c r="C188" s="20"/>
      <c r="D188" s="19"/>
      <c r="E188" s="19"/>
      <c r="F188" s="19"/>
      <c r="G188" s="19"/>
      <c r="H188" s="22"/>
      <c r="I188" s="23"/>
      <c r="J188" s="23"/>
      <c r="K188" s="23"/>
      <c r="L188" s="15" t="str">
        <f t="shared" si="14"/>
        <v>N/A</v>
      </c>
      <c r="M188" s="21" t="str">
        <f t="shared" si="15"/>
        <v>N/A</v>
      </c>
      <c r="N188" s="18"/>
      <c r="O188" s="18"/>
    </row>
    <row r="189" spans="1:15" ht="12.75" customHeight="1" x14ac:dyDescent="0.3">
      <c r="A189" s="19"/>
      <c r="B189" s="19"/>
      <c r="C189" s="20"/>
      <c r="D189" s="19"/>
      <c r="E189" s="19"/>
      <c r="F189" s="19"/>
      <c r="G189" s="19"/>
      <c r="H189" s="19"/>
      <c r="I189" s="19"/>
      <c r="J189" s="19"/>
      <c r="K189" s="19"/>
      <c r="L189" s="15" t="str">
        <f t="shared" si="14"/>
        <v>N/A</v>
      </c>
      <c r="M189" s="21" t="str">
        <f t="shared" si="15"/>
        <v>N/A</v>
      </c>
      <c r="N189" s="18"/>
      <c r="O189" s="18"/>
    </row>
    <row r="190" spans="1:15" ht="12.75" customHeight="1" x14ac:dyDescent="0.3">
      <c r="A190" s="19"/>
      <c r="B190" s="19"/>
      <c r="C190" s="20"/>
      <c r="D190" s="19"/>
      <c r="E190" s="19"/>
      <c r="F190" s="19"/>
      <c r="G190" s="19"/>
      <c r="H190" s="19"/>
      <c r="I190" s="19"/>
      <c r="J190" s="19"/>
      <c r="K190" s="19"/>
      <c r="L190" s="15" t="str">
        <f t="shared" si="14"/>
        <v>N/A</v>
      </c>
      <c r="M190" s="21" t="str">
        <f t="shared" si="15"/>
        <v>N/A</v>
      </c>
      <c r="N190" s="18"/>
      <c r="O190" s="18"/>
    </row>
    <row r="191" spans="1:15" ht="12.75" customHeight="1" x14ac:dyDescent="0.3">
      <c r="A191" s="19"/>
      <c r="B191" s="19"/>
      <c r="C191" s="20"/>
      <c r="D191" s="19"/>
      <c r="E191" s="19"/>
      <c r="F191" s="19"/>
      <c r="G191" s="19"/>
      <c r="H191" s="22"/>
      <c r="I191" s="23"/>
      <c r="J191" s="23"/>
      <c r="K191" s="23"/>
      <c r="L191" s="15" t="str">
        <f t="shared" si="14"/>
        <v>N/A</v>
      </c>
      <c r="M191" s="21" t="str">
        <f t="shared" si="15"/>
        <v>N/A</v>
      </c>
      <c r="N191" s="18"/>
      <c r="O191" s="18"/>
    </row>
    <row r="192" spans="1:15" ht="12.75" customHeight="1" x14ac:dyDescent="0.3">
      <c r="A192" s="19"/>
      <c r="B192" s="19"/>
      <c r="C192" s="20"/>
      <c r="D192" s="19"/>
      <c r="E192" s="19"/>
      <c r="F192" s="19"/>
      <c r="G192" s="19"/>
      <c r="H192" s="19"/>
      <c r="I192" s="19"/>
      <c r="J192" s="19"/>
      <c r="K192" s="19"/>
      <c r="L192" s="15" t="str">
        <f t="shared" si="14"/>
        <v>N/A</v>
      </c>
      <c r="M192" s="21" t="str">
        <f t="shared" si="15"/>
        <v>N/A</v>
      </c>
      <c r="N192" s="18"/>
      <c r="O192" s="18"/>
    </row>
    <row r="193" spans="1:15" ht="12.75" customHeight="1" x14ac:dyDescent="0.3">
      <c r="A193" s="19"/>
      <c r="B193" s="19"/>
      <c r="C193" s="20"/>
      <c r="D193" s="19"/>
      <c r="E193" s="19"/>
      <c r="F193" s="19"/>
      <c r="G193" s="19"/>
      <c r="H193" s="19"/>
      <c r="I193" s="19"/>
      <c r="J193" s="19"/>
      <c r="K193" s="19"/>
      <c r="L193" s="15" t="str">
        <f t="shared" si="14"/>
        <v>N/A</v>
      </c>
      <c r="M193" s="21" t="str">
        <f t="shared" si="15"/>
        <v>N/A</v>
      </c>
      <c r="N193" s="18"/>
      <c r="O193" s="18"/>
    </row>
    <row r="194" spans="1:15" ht="12.75" customHeight="1" x14ac:dyDescent="0.3">
      <c r="A194" s="19"/>
      <c r="B194" s="19"/>
      <c r="C194" s="20"/>
      <c r="D194" s="19"/>
      <c r="E194" s="19"/>
      <c r="F194" s="19"/>
      <c r="G194" s="19"/>
      <c r="H194" s="22"/>
      <c r="I194" s="23"/>
      <c r="J194" s="23"/>
      <c r="K194" s="23"/>
      <c r="L194" s="15" t="str">
        <f t="shared" ref="L194:L257" si="18">IF(ISBLANK(I194),"N/A",IF(AND(4.5&lt;=$I194,$I194&lt;=9), "MEETS","DOES NOT MEET"))</f>
        <v>N/A</v>
      </c>
      <c r="M194" s="21" t="str">
        <f t="shared" ref="M194:M257" si="19">IF(ISBLANK(I194), "N/A", IF(AND(5 &lt;= $I194, $I194 &lt;= 10),IF($H194&gt;=3000,IF($O194&lt;=100,IF($N194&lt;=200,"MEETS","DOES NOT MEET"),"DOES NOT MEET"),"DOES NOT MEET"),"DOES NOT MEET"))</f>
        <v>N/A</v>
      </c>
      <c r="N194" s="18"/>
      <c r="O194" s="18"/>
    </row>
    <row r="195" spans="1:15" ht="12.75" customHeight="1" x14ac:dyDescent="0.3">
      <c r="A195" s="19"/>
      <c r="B195" s="19"/>
      <c r="C195" s="20"/>
      <c r="D195" s="19"/>
      <c r="E195" s="19"/>
      <c r="F195" s="19"/>
      <c r="G195" s="19"/>
      <c r="H195" s="22"/>
      <c r="I195" s="23"/>
      <c r="J195" s="23"/>
      <c r="K195" s="23"/>
      <c r="L195" s="15" t="str">
        <f t="shared" si="18"/>
        <v>N/A</v>
      </c>
      <c r="M195" s="21" t="str">
        <f t="shared" si="19"/>
        <v>N/A</v>
      </c>
      <c r="N195" s="18"/>
      <c r="O195" s="18"/>
    </row>
    <row r="196" spans="1:15" ht="12.75" customHeight="1" x14ac:dyDescent="0.3">
      <c r="A196" s="19"/>
      <c r="B196" s="19"/>
      <c r="C196" s="20"/>
      <c r="D196" s="19"/>
      <c r="E196" s="19"/>
      <c r="F196" s="19"/>
      <c r="G196" s="19"/>
      <c r="H196" s="22"/>
      <c r="I196" s="23"/>
      <c r="J196" s="23"/>
      <c r="K196" s="23"/>
      <c r="L196" s="15" t="str">
        <f t="shared" si="18"/>
        <v>N/A</v>
      </c>
      <c r="M196" s="21" t="str">
        <f t="shared" si="19"/>
        <v>N/A</v>
      </c>
      <c r="N196" s="18"/>
      <c r="O196" s="18"/>
    </row>
    <row r="197" spans="1:15" ht="12.75" customHeight="1" x14ac:dyDescent="0.3">
      <c r="A197" s="19"/>
      <c r="B197" s="19"/>
      <c r="C197" s="20"/>
      <c r="D197" s="19"/>
      <c r="E197" s="19"/>
      <c r="F197" s="19"/>
      <c r="G197" s="19"/>
      <c r="H197" s="22"/>
      <c r="I197" s="23"/>
      <c r="J197" s="23"/>
      <c r="K197" s="23"/>
      <c r="L197" s="15" t="str">
        <f t="shared" si="18"/>
        <v>N/A</v>
      </c>
      <c r="M197" s="21" t="str">
        <f t="shared" si="19"/>
        <v>N/A</v>
      </c>
      <c r="N197" s="18"/>
      <c r="O197" s="18"/>
    </row>
    <row r="198" spans="1:15" ht="12.75" customHeight="1" x14ac:dyDescent="0.3">
      <c r="A198" s="19"/>
      <c r="B198" s="19"/>
      <c r="C198" s="20"/>
      <c r="D198" s="19"/>
      <c r="E198" s="19"/>
      <c r="F198" s="19"/>
      <c r="G198" s="19"/>
      <c r="H198" s="22"/>
      <c r="I198" s="23"/>
      <c r="J198" s="23"/>
      <c r="K198" s="23"/>
      <c r="L198" s="15" t="str">
        <f t="shared" si="18"/>
        <v>N/A</v>
      </c>
      <c r="M198" s="21" t="str">
        <f t="shared" si="19"/>
        <v>N/A</v>
      </c>
      <c r="N198" s="18"/>
      <c r="O198" s="18"/>
    </row>
    <row r="199" spans="1:15" ht="12.75" customHeight="1" x14ac:dyDescent="0.3">
      <c r="A199" s="19"/>
      <c r="B199" s="19"/>
      <c r="C199" s="20"/>
      <c r="D199" s="19"/>
      <c r="E199" s="19"/>
      <c r="F199" s="19"/>
      <c r="G199" s="19"/>
      <c r="H199" s="22"/>
      <c r="I199" s="23"/>
      <c r="J199" s="23"/>
      <c r="K199" s="23"/>
      <c r="L199" s="15" t="str">
        <f t="shared" si="18"/>
        <v>N/A</v>
      </c>
      <c r="M199" s="21" t="str">
        <f t="shared" si="19"/>
        <v>N/A</v>
      </c>
      <c r="N199" s="18"/>
      <c r="O199" s="18"/>
    </row>
    <row r="200" spans="1:15" ht="12.75" customHeight="1" x14ac:dyDescent="0.3">
      <c r="A200" s="19"/>
      <c r="B200" s="19"/>
      <c r="C200" s="20"/>
      <c r="D200" s="19"/>
      <c r="E200" s="19"/>
      <c r="F200" s="19"/>
      <c r="G200" s="19"/>
      <c r="H200" s="19"/>
      <c r="I200" s="19"/>
      <c r="J200" s="19"/>
      <c r="K200" s="19"/>
      <c r="L200" s="15" t="str">
        <f t="shared" si="18"/>
        <v>N/A</v>
      </c>
      <c r="M200" s="21" t="str">
        <f t="shared" si="19"/>
        <v>N/A</v>
      </c>
      <c r="N200" s="18"/>
      <c r="O200" s="18"/>
    </row>
    <row r="201" spans="1:15" ht="12.75" customHeight="1" x14ac:dyDescent="0.3">
      <c r="A201" s="19"/>
      <c r="B201" s="19"/>
      <c r="C201" s="20"/>
      <c r="D201" s="19"/>
      <c r="E201" s="19"/>
      <c r="F201" s="19"/>
      <c r="G201" s="19"/>
      <c r="H201" s="22"/>
      <c r="I201" s="23"/>
      <c r="J201" s="23"/>
      <c r="K201" s="23"/>
      <c r="L201" s="15" t="str">
        <f t="shared" si="18"/>
        <v>N/A</v>
      </c>
      <c r="M201" s="21" t="str">
        <f t="shared" si="19"/>
        <v>N/A</v>
      </c>
      <c r="N201" s="18"/>
      <c r="O201" s="18"/>
    </row>
    <row r="202" spans="1:15" ht="12.75" customHeight="1" x14ac:dyDescent="0.3">
      <c r="A202" s="19"/>
      <c r="B202" s="19"/>
      <c r="C202" s="20"/>
      <c r="D202" s="19"/>
      <c r="E202" s="19"/>
      <c r="F202" s="19"/>
      <c r="G202" s="19"/>
      <c r="H202" s="19"/>
      <c r="I202" s="19"/>
      <c r="J202" s="19"/>
      <c r="K202" s="19"/>
      <c r="L202" s="15" t="str">
        <f t="shared" si="18"/>
        <v>N/A</v>
      </c>
      <c r="M202" s="21" t="str">
        <f t="shared" si="19"/>
        <v>N/A</v>
      </c>
      <c r="N202" s="18"/>
      <c r="O202" s="18"/>
    </row>
    <row r="203" spans="1:15" ht="12.75" customHeight="1" x14ac:dyDescent="0.3">
      <c r="A203" s="19"/>
      <c r="B203" s="19"/>
      <c r="C203" s="20"/>
      <c r="D203" s="19"/>
      <c r="E203" s="19"/>
      <c r="F203" s="19"/>
      <c r="G203" s="19"/>
      <c r="H203" s="22"/>
      <c r="I203" s="23"/>
      <c r="J203" s="23"/>
      <c r="K203" s="23"/>
      <c r="L203" s="15" t="str">
        <f t="shared" si="18"/>
        <v>N/A</v>
      </c>
      <c r="M203" s="21" t="str">
        <f t="shared" si="19"/>
        <v>N/A</v>
      </c>
      <c r="N203" s="18"/>
      <c r="O203" s="18"/>
    </row>
    <row r="204" spans="1:15" ht="12.75" customHeight="1" x14ac:dyDescent="0.3">
      <c r="A204" s="19"/>
      <c r="B204" s="19"/>
      <c r="C204" s="20"/>
      <c r="D204" s="19"/>
      <c r="E204" s="19"/>
      <c r="F204" s="19"/>
      <c r="G204" s="19"/>
      <c r="H204" s="19"/>
      <c r="I204" s="19"/>
      <c r="J204" s="19"/>
      <c r="K204" s="19"/>
      <c r="L204" s="15" t="str">
        <f t="shared" si="18"/>
        <v>N/A</v>
      </c>
      <c r="M204" s="21" t="str">
        <f t="shared" si="19"/>
        <v>N/A</v>
      </c>
      <c r="N204" s="18"/>
      <c r="O204" s="18"/>
    </row>
    <row r="205" spans="1:15" ht="12.75" customHeight="1" x14ac:dyDescent="0.3">
      <c r="A205" s="19"/>
      <c r="B205" s="19"/>
      <c r="C205" s="20"/>
      <c r="D205" s="19"/>
      <c r="E205" s="19"/>
      <c r="F205" s="19"/>
      <c r="G205" s="19"/>
      <c r="H205" s="22"/>
      <c r="I205" s="23"/>
      <c r="J205" s="23"/>
      <c r="K205" s="23"/>
      <c r="L205" s="15" t="str">
        <f t="shared" si="18"/>
        <v>N/A</v>
      </c>
      <c r="M205" s="21" t="str">
        <f t="shared" si="19"/>
        <v>N/A</v>
      </c>
      <c r="N205" s="18"/>
      <c r="O205" s="18"/>
    </row>
    <row r="206" spans="1:15" ht="12.75" customHeight="1" x14ac:dyDescent="0.3">
      <c r="A206" s="19"/>
      <c r="B206" s="19"/>
      <c r="C206" s="20"/>
      <c r="D206" s="19"/>
      <c r="E206" s="19"/>
      <c r="F206" s="19"/>
      <c r="G206" s="19"/>
      <c r="H206" s="22"/>
      <c r="I206" s="23"/>
      <c r="J206" s="23"/>
      <c r="K206" s="23"/>
      <c r="L206" s="15" t="str">
        <f t="shared" si="18"/>
        <v>N/A</v>
      </c>
      <c r="M206" s="21" t="str">
        <f t="shared" si="19"/>
        <v>N/A</v>
      </c>
      <c r="N206" s="18"/>
      <c r="O206" s="18"/>
    </row>
    <row r="207" spans="1:15" ht="12.75" customHeight="1" x14ac:dyDescent="0.3">
      <c r="A207" s="19"/>
      <c r="B207" s="19"/>
      <c r="C207" s="20"/>
      <c r="D207" s="19"/>
      <c r="E207" s="19"/>
      <c r="F207" s="19"/>
      <c r="G207" s="19"/>
      <c r="H207" s="19"/>
      <c r="I207" s="19"/>
      <c r="J207" s="19"/>
      <c r="K207" s="19"/>
      <c r="L207" s="15" t="str">
        <f t="shared" si="18"/>
        <v>N/A</v>
      </c>
      <c r="M207" s="21" t="str">
        <f t="shared" si="19"/>
        <v>N/A</v>
      </c>
      <c r="N207" s="18"/>
      <c r="O207" s="18"/>
    </row>
    <row r="208" spans="1:15" ht="12.75" customHeight="1" x14ac:dyDescent="0.3">
      <c r="A208" s="19"/>
      <c r="B208" s="19"/>
      <c r="C208" s="20"/>
      <c r="D208" s="19"/>
      <c r="E208" s="19"/>
      <c r="F208" s="19"/>
      <c r="G208" s="19"/>
      <c r="H208" s="22"/>
      <c r="I208" s="23"/>
      <c r="J208" s="23"/>
      <c r="K208" s="23"/>
      <c r="L208" s="15" t="str">
        <f t="shared" si="18"/>
        <v>N/A</v>
      </c>
      <c r="M208" s="21" t="str">
        <f t="shared" si="19"/>
        <v>N/A</v>
      </c>
      <c r="N208" s="18"/>
      <c r="O208" s="18"/>
    </row>
    <row r="209" spans="1:15" ht="12.75" customHeight="1" x14ac:dyDescent="0.3">
      <c r="A209" s="19"/>
      <c r="B209" s="19"/>
      <c r="C209" s="20"/>
      <c r="D209" s="19"/>
      <c r="E209" s="19"/>
      <c r="F209" s="19"/>
      <c r="G209" s="19"/>
      <c r="H209" s="19"/>
      <c r="I209" s="19"/>
      <c r="J209" s="19"/>
      <c r="K209" s="19"/>
      <c r="L209" s="15" t="str">
        <f t="shared" si="18"/>
        <v>N/A</v>
      </c>
      <c r="M209" s="21" t="str">
        <f t="shared" si="19"/>
        <v>N/A</v>
      </c>
      <c r="N209" s="18"/>
      <c r="O209" s="18"/>
    </row>
    <row r="210" spans="1:15" ht="12.75" customHeight="1" x14ac:dyDescent="0.3">
      <c r="A210" s="19"/>
      <c r="B210" s="19"/>
      <c r="C210" s="20"/>
      <c r="D210" s="19"/>
      <c r="E210" s="19"/>
      <c r="F210" s="19"/>
      <c r="G210" s="19"/>
      <c r="H210" s="22"/>
      <c r="I210" s="23"/>
      <c r="J210" s="23"/>
      <c r="K210" s="23"/>
      <c r="L210" s="15" t="str">
        <f t="shared" si="18"/>
        <v>N/A</v>
      </c>
      <c r="M210" s="21" t="str">
        <f t="shared" si="19"/>
        <v>N/A</v>
      </c>
      <c r="N210" s="18"/>
      <c r="O210" s="18"/>
    </row>
    <row r="211" spans="1:15" ht="12.75" customHeight="1" x14ac:dyDescent="0.3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5" t="str">
        <f t="shared" si="18"/>
        <v>N/A</v>
      </c>
      <c r="M211" s="21" t="str">
        <f t="shared" si="19"/>
        <v>N/A</v>
      </c>
      <c r="N211" s="18"/>
      <c r="O211" s="18"/>
    </row>
    <row r="212" spans="1:15" ht="12.75" customHeight="1" x14ac:dyDescent="0.3">
      <c r="A212" s="19"/>
      <c r="B212" s="19"/>
      <c r="C212" s="20"/>
      <c r="D212" s="19"/>
      <c r="E212" s="19"/>
      <c r="F212" s="19"/>
      <c r="G212" s="19"/>
      <c r="H212" s="22"/>
      <c r="I212" s="23"/>
      <c r="J212" s="23"/>
      <c r="K212" s="23"/>
      <c r="L212" s="15" t="str">
        <f t="shared" si="18"/>
        <v>N/A</v>
      </c>
      <c r="M212" s="21" t="str">
        <f t="shared" si="19"/>
        <v>N/A</v>
      </c>
      <c r="N212" s="18"/>
      <c r="O212" s="18"/>
    </row>
    <row r="213" spans="1:15" ht="12.75" customHeight="1" x14ac:dyDescent="0.3">
      <c r="A213" s="19"/>
      <c r="B213" s="19"/>
      <c r="C213" s="20"/>
      <c r="D213" s="19"/>
      <c r="E213" s="19"/>
      <c r="F213" s="19"/>
      <c r="G213" s="19"/>
      <c r="H213" s="22"/>
      <c r="I213" s="23"/>
      <c r="J213" s="23"/>
      <c r="K213" s="23"/>
      <c r="L213" s="15" t="str">
        <f t="shared" si="18"/>
        <v>N/A</v>
      </c>
      <c r="M213" s="21" t="str">
        <f t="shared" si="19"/>
        <v>N/A</v>
      </c>
      <c r="N213" s="18"/>
      <c r="O213" s="18"/>
    </row>
    <row r="214" spans="1:15" ht="12.75" customHeight="1" x14ac:dyDescent="0.3">
      <c r="A214" s="19"/>
      <c r="B214" s="19"/>
      <c r="C214" s="20"/>
      <c r="D214" s="19"/>
      <c r="E214" s="19"/>
      <c r="F214" s="19"/>
      <c r="G214" s="19"/>
      <c r="H214" s="22"/>
      <c r="I214" s="23"/>
      <c r="J214" s="23"/>
      <c r="K214" s="23"/>
      <c r="L214" s="15" t="str">
        <f t="shared" si="18"/>
        <v>N/A</v>
      </c>
      <c r="M214" s="21" t="str">
        <f t="shared" si="19"/>
        <v>N/A</v>
      </c>
      <c r="N214" s="18"/>
      <c r="O214" s="18"/>
    </row>
    <row r="215" spans="1:15" ht="12.75" customHeight="1" x14ac:dyDescent="0.3">
      <c r="A215" s="19"/>
      <c r="B215" s="19"/>
      <c r="C215" s="20"/>
      <c r="D215" s="19"/>
      <c r="E215" s="19"/>
      <c r="F215" s="19"/>
      <c r="G215" s="19"/>
      <c r="H215" s="22"/>
      <c r="I215" s="23"/>
      <c r="J215" s="23"/>
      <c r="K215" s="23"/>
      <c r="L215" s="15" t="str">
        <f t="shared" si="18"/>
        <v>N/A</v>
      </c>
      <c r="M215" s="21" t="str">
        <f t="shared" si="19"/>
        <v>N/A</v>
      </c>
      <c r="N215" s="18"/>
      <c r="O215" s="18"/>
    </row>
    <row r="216" spans="1:15" ht="12.75" customHeight="1" x14ac:dyDescent="0.3">
      <c r="A216" s="19"/>
      <c r="B216" s="19"/>
      <c r="C216" s="20"/>
      <c r="D216" s="19"/>
      <c r="E216" s="19"/>
      <c r="F216" s="19"/>
      <c r="G216" s="19"/>
      <c r="H216" s="22"/>
      <c r="I216" s="23"/>
      <c r="J216" s="23"/>
      <c r="K216" s="23"/>
      <c r="L216" s="15" t="str">
        <f t="shared" si="18"/>
        <v>N/A</v>
      </c>
      <c r="M216" s="21" t="str">
        <f t="shared" si="19"/>
        <v>N/A</v>
      </c>
      <c r="N216" s="18"/>
      <c r="O216" s="18"/>
    </row>
    <row r="217" spans="1:15" ht="12.75" customHeight="1" x14ac:dyDescent="0.3">
      <c r="A217" s="19"/>
      <c r="B217" s="19"/>
      <c r="C217" s="20"/>
      <c r="D217" s="19"/>
      <c r="E217" s="19"/>
      <c r="F217" s="19"/>
      <c r="G217" s="19"/>
      <c r="H217" s="19"/>
      <c r="I217" s="19"/>
      <c r="J217" s="19"/>
      <c r="K217" s="19"/>
      <c r="L217" s="15" t="str">
        <f t="shared" si="18"/>
        <v>N/A</v>
      </c>
      <c r="M217" s="21" t="str">
        <f t="shared" si="19"/>
        <v>N/A</v>
      </c>
      <c r="N217" s="18"/>
      <c r="O217" s="18"/>
    </row>
    <row r="218" spans="1:15" ht="12.75" customHeight="1" x14ac:dyDescent="0.3">
      <c r="A218" s="19"/>
      <c r="B218" s="19"/>
      <c r="C218" s="20"/>
      <c r="D218" s="19"/>
      <c r="E218" s="19"/>
      <c r="F218" s="19"/>
      <c r="G218" s="19"/>
      <c r="H218" s="22"/>
      <c r="I218" s="23"/>
      <c r="J218" s="23"/>
      <c r="K218" s="23"/>
      <c r="L218" s="15" t="str">
        <f t="shared" si="18"/>
        <v>N/A</v>
      </c>
      <c r="M218" s="21" t="str">
        <f t="shared" si="19"/>
        <v>N/A</v>
      </c>
      <c r="N218" s="18"/>
      <c r="O218" s="18"/>
    </row>
    <row r="219" spans="1:15" ht="12.75" customHeight="1" x14ac:dyDescent="0.3">
      <c r="A219" s="19"/>
      <c r="B219" s="19"/>
      <c r="C219" s="20"/>
      <c r="D219" s="19"/>
      <c r="E219" s="19"/>
      <c r="F219" s="19"/>
      <c r="G219" s="19"/>
      <c r="H219" s="19"/>
      <c r="I219" s="19"/>
      <c r="J219" s="19"/>
      <c r="K219" s="19"/>
      <c r="L219" s="15" t="str">
        <f t="shared" si="18"/>
        <v>N/A</v>
      </c>
      <c r="M219" s="21" t="str">
        <f t="shared" si="19"/>
        <v>N/A</v>
      </c>
      <c r="N219" s="18"/>
      <c r="O219" s="18"/>
    </row>
    <row r="220" spans="1:15" ht="12.75" customHeight="1" x14ac:dyDescent="0.3">
      <c r="A220" s="19"/>
      <c r="B220" s="19"/>
      <c r="C220" s="20"/>
      <c r="D220" s="19"/>
      <c r="E220" s="19"/>
      <c r="F220" s="19"/>
      <c r="G220" s="19"/>
      <c r="H220" s="22"/>
      <c r="I220" s="23"/>
      <c r="J220" s="23"/>
      <c r="K220" s="23"/>
      <c r="L220" s="15" t="str">
        <f t="shared" si="18"/>
        <v>N/A</v>
      </c>
      <c r="M220" s="21" t="str">
        <f t="shared" si="19"/>
        <v>N/A</v>
      </c>
      <c r="N220" s="18"/>
      <c r="O220" s="18"/>
    </row>
    <row r="221" spans="1:15" ht="12.75" customHeight="1" x14ac:dyDescent="0.3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5" t="str">
        <f t="shared" si="18"/>
        <v>N/A</v>
      </c>
      <c r="M221" s="21" t="str">
        <f t="shared" si="19"/>
        <v>N/A</v>
      </c>
      <c r="N221" s="18"/>
      <c r="O221" s="18"/>
    </row>
    <row r="222" spans="1:15" ht="12.75" customHeight="1" x14ac:dyDescent="0.3">
      <c r="A222" s="19"/>
      <c r="B222" s="19"/>
      <c r="C222" s="20"/>
      <c r="D222" s="19"/>
      <c r="E222" s="19"/>
      <c r="F222" s="19"/>
      <c r="G222" s="19"/>
      <c r="H222" s="19"/>
      <c r="I222" s="19"/>
      <c r="J222" s="19"/>
      <c r="K222" s="19"/>
      <c r="L222" s="15" t="str">
        <f t="shared" si="18"/>
        <v>N/A</v>
      </c>
      <c r="M222" s="21" t="str">
        <f t="shared" si="19"/>
        <v>N/A</v>
      </c>
      <c r="N222" s="18"/>
      <c r="O222" s="18"/>
    </row>
    <row r="223" spans="1:15" ht="12.75" customHeight="1" x14ac:dyDescent="0.3">
      <c r="A223" s="19"/>
      <c r="B223" s="19"/>
      <c r="C223" s="20"/>
      <c r="D223" s="19"/>
      <c r="E223" s="19"/>
      <c r="F223" s="19"/>
      <c r="G223" s="19"/>
      <c r="H223" s="19"/>
      <c r="I223" s="19"/>
      <c r="J223" s="19"/>
      <c r="K223" s="19"/>
      <c r="L223" s="15" t="str">
        <f t="shared" si="18"/>
        <v>N/A</v>
      </c>
      <c r="M223" s="21" t="str">
        <f t="shared" si="19"/>
        <v>N/A</v>
      </c>
      <c r="N223" s="18"/>
      <c r="O223" s="18"/>
    </row>
    <row r="224" spans="1:15" ht="12.75" customHeight="1" x14ac:dyDescent="0.3">
      <c r="A224" s="19"/>
      <c r="B224" s="19"/>
      <c r="C224" s="20"/>
      <c r="D224" s="19"/>
      <c r="E224" s="19"/>
      <c r="F224" s="19"/>
      <c r="G224" s="19"/>
      <c r="H224" s="19"/>
      <c r="I224" s="19"/>
      <c r="J224" s="19"/>
      <c r="K224" s="19"/>
      <c r="L224" s="15" t="str">
        <f t="shared" si="18"/>
        <v>N/A</v>
      </c>
      <c r="M224" s="21" t="str">
        <f t="shared" si="19"/>
        <v>N/A</v>
      </c>
      <c r="N224" s="18"/>
      <c r="O224" s="18"/>
    </row>
    <row r="225" spans="1:15" ht="12.75" customHeight="1" x14ac:dyDescent="0.3">
      <c r="A225" s="19"/>
      <c r="B225" s="19"/>
      <c r="C225" s="20"/>
      <c r="D225" s="19"/>
      <c r="E225" s="19"/>
      <c r="F225" s="19"/>
      <c r="G225" s="19"/>
      <c r="H225" s="19"/>
      <c r="I225" s="19"/>
      <c r="J225" s="19"/>
      <c r="K225" s="19"/>
      <c r="L225" s="15" t="str">
        <f t="shared" si="18"/>
        <v>N/A</v>
      </c>
      <c r="M225" s="21" t="str">
        <f t="shared" si="19"/>
        <v>N/A</v>
      </c>
      <c r="N225" s="18"/>
      <c r="O225" s="18"/>
    </row>
    <row r="226" spans="1:15" ht="12.75" customHeight="1" x14ac:dyDescent="0.3">
      <c r="A226" s="19"/>
      <c r="B226" s="19"/>
      <c r="C226" s="20"/>
      <c r="D226" s="19"/>
      <c r="E226" s="19"/>
      <c r="F226" s="19"/>
      <c r="G226" s="19"/>
      <c r="H226" s="19"/>
      <c r="I226" s="19"/>
      <c r="J226" s="19"/>
      <c r="K226" s="19"/>
      <c r="L226" s="15" t="str">
        <f t="shared" si="18"/>
        <v>N/A</v>
      </c>
      <c r="M226" s="21" t="str">
        <f t="shared" si="19"/>
        <v>N/A</v>
      </c>
      <c r="N226" s="18"/>
      <c r="O226" s="18"/>
    </row>
    <row r="227" spans="1:15" ht="12.75" customHeight="1" x14ac:dyDescent="0.3">
      <c r="A227" s="19"/>
      <c r="B227" s="19"/>
      <c r="C227" s="20"/>
      <c r="D227" s="19"/>
      <c r="E227" s="19"/>
      <c r="F227" s="19"/>
      <c r="G227" s="19"/>
      <c r="H227" s="19"/>
      <c r="I227" s="19"/>
      <c r="J227" s="19"/>
      <c r="K227" s="19"/>
      <c r="L227" s="15" t="str">
        <f t="shared" si="18"/>
        <v>N/A</v>
      </c>
      <c r="M227" s="21" t="str">
        <f t="shared" si="19"/>
        <v>N/A</v>
      </c>
      <c r="N227" s="18"/>
      <c r="O227" s="18"/>
    </row>
    <row r="228" spans="1:15" ht="12.75" customHeight="1" x14ac:dyDescent="0.3">
      <c r="A228" s="19"/>
      <c r="B228" s="19"/>
      <c r="C228" s="20"/>
      <c r="D228" s="19"/>
      <c r="E228" s="19"/>
      <c r="F228" s="19"/>
      <c r="G228" s="19"/>
      <c r="H228" s="19"/>
      <c r="I228" s="19"/>
      <c r="J228" s="19"/>
      <c r="K228" s="19"/>
      <c r="L228" s="15" t="str">
        <f t="shared" si="18"/>
        <v>N/A</v>
      </c>
      <c r="M228" s="21" t="str">
        <f t="shared" si="19"/>
        <v>N/A</v>
      </c>
      <c r="N228" s="18"/>
      <c r="O228" s="18"/>
    </row>
    <row r="229" spans="1:15" ht="12.75" customHeight="1" x14ac:dyDescent="0.3">
      <c r="A229" s="19"/>
      <c r="B229" s="19"/>
      <c r="C229" s="20"/>
      <c r="D229" s="19"/>
      <c r="E229" s="19"/>
      <c r="F229" s="19"/>
      <c r="G229" s="19"/>
      <c r="H229" s="22"/>
      <c r="I229" s="23"/>
      <c r="J229" s="23"/>
      <c r="K229" s="23"/>
      <c r="L229" s="15" t="str">
        <f t="shared" si="18"/>
        <v>N/A</v>
      </c>
      <c r="M229" s="21" t="str">
        <f t="shared" si="19"/>
        <v>N/A</v>
      </c>
      <c r="N229" s="18"/>
      <c r="O229" s="18"/>
    </row>
    <row r="230" spans="1:15" ht="12.75" customHeight="1" x14ac:dyDescent="0.3">
      <c r="A230" s="19"/>
      <c r="B230" s="19"/>
      <c r="C230" s="20"/>
      <c r="D230" s="19"/>
      <c r="E230" s="19"/>
      <c r="F230" s="19"/>
      <c r="G230" s="19"/>
      <c r="H230" s="19"/>
      <c r="I230" s="19"/>
      <c r="J230" s="19"/>
      <c r="K230" s="19"/>
      <c r="L230" s="15" t="str">
        <f t="shared" si="18"/>
        <v>N/A</v>
      </c>
      <c r="M230" s="21" t="str">
        <f t="shared" si="19"/>
        <v>N/A</v>
      </c>
      <c r="N230" s="18"/>
      <c r="O230" s="18"/>
    </row>
    <row r="231" spans="1:15" ht="12.75" customHeight="1" x14ac:dyDescent="0.3">
      <c r="A231" s="19"/>
      <c r="B231" s="19"/>
      <c r="C231" s="20"/>
      <c r="D231" s="19"/>
      <c r="E231" s="19"/>
      <c r="F231" s="19"/>
      <c r="G231" s="19"/>
      <c r="H231" s="19"/>
      <c r="I231" s="19"/>
      <c r="J231" s="19"/>
      <c r="K231" s="19"/>
      <c r="L231" s="15" t="str">
        <f t="shared" si="18"/>
        <v>N/A</v>
      </c>
      <c r="M231" s="21" t="str">
        <f t="shared" si="19"/>
        <v>N/A</v>
      </c>
      <c r="N231" s="18"/>
      <c r="O231" s="18"/>
    </row>
    <row r="232" spans="1:15" ht="12.75" customHeight="1" x14ac:dyDescent="0.3">
      <c r="A232" s="19"/>
      <c r="B232" s="19"/>
      <c r="C232" s="20"/>
      <c r="D232" s="19"/>
      <c r="E232" s="19"/>
      <c r="F232" s="19"/>
      <c r="G232" s="19"/>
      <c r="H232" s="19"/>
      <c r="I232" s="19"/>
      <c r="J232" s="19"/>
      <c r="K232" s="19"/>
      <c r="L232" s="15" t="str">
        <f t="shared" si="18"/>
        <v>N/A</v>
      </c>
      <c r="M232" s="21" t="str">
        <f t="shared" si="19"/>
        <v>N/A</v>
      </c>
      <c r="N232" s="18"/>
      <c r="O232" s="18"/>
    </row>
    <row r="233" spans="1:15" ht="12.75" customHeight="1" x14ac:dyDescent="0.3">
      <c r="A233" s="19"/>
      <c r="B233" s="19"/>
      <c r="C233" s="20"/>
      <c r="D233" s="19"/>
      <c r="E233" s="19"/>
      <c r="F233" s="19"/>
      <c r="G233" s="19"/>
      <c r="H233" s="19"/>
      <c r="I233" s="19"/>
      <c r="J233" s="19"/>
      <c r="K233" s="19"/>
      <c r="L233" s="15" t="str">
        <f t="shared" si="18"/>
        <v>N/A</v>
      </c>
      <c r="M233" s="21" t="str">
        <f t="shared" si="19"/>
        <v>N/A</v>
      </c>
      <c r="N233" s="18"/>
      <c r="O233" s="18"/>
    </row>
    <row r="234" spans="1:15" ht="12.75" customHeight="1" x14ac:dyDescent="0.3">
      <c r="A234" s="19"/>
      <c r="B234" s="19"/>
      <c r="C234" s="20"/>
      <c r="D234" s="19"/>
      <c r="E234" s="19"/>
      <c r="F234" s="19"/>
      <c r="G234" s="19"/>
      <c r="H234" s="22"/>
      <c r="I234" s="23"/>
      <c r="J234" s="23"/>
      <c r="K234" s="23"/>
      <c r="L234" s="15" t="str">
        <f t="shared" si="18"/>
        <v>N/A</v>
      </c>
      <c r="M234" s="21" t="str">
        <f t="shared" si="19"/>
        <v>N/A</v>
      </c>
      <c r="N234" s="18"/>
      <c r="O234" s="18"/>
    </row>
    <row r="235" spans="1:15" ht="12.75" customHeight="1" x14ac:dyDescent="0.3">
      <c r="A235" s="19"/>
      <c r="B235" s="19"/>
      <c r="C235" s="20"/>
      <c r="D235" s="19"/>
      <c r="E235" s="19"/>
      <c r="F235" s="19"/>
      <c r="G235" s="19"/>
      <c r="H235" s="19"/>
      <c r="I235" s="19"/>
      <c r="J235" s="19"/>
      <c r="K235" s="19"/>
      <c r="L235" s="15" t="str">
        <f t="shared" si="18"/>
        <v>N/A</v>
      </c>
      <c r="M235" s="21" t="str">
        <f t="shared" si="19"/>
        <v>N/A</v>
      </c>
      <c r="N235" s="18"/>
      <c r="O235" s="18"/>
    </row>
    <row r="236" spans="1:15" ht="12.75" customHeight="1" x14ac:dyDescent="0.3">
      <c r="A236" s="19"/>
      <c r="B236" s="19"/>
      <c r="C236" s="20"/>
      <c r="D236" s="19"/>
      <c r="E236" s="19"/>
      <c r="F236" s="19"/>
      <c r="G236" s="19"/>
      <c r="H236" s="22"/>
      <c r="I236" s="23"/>
      <c r="J236" s="23"/>
      <c r="K236" s="23"/>
      <c r="L236" s="15" t="str">
        <f t="shared" si="18"/>
        <v>N/A</v>
      </c>
      <c r="M236" s="21" t="str">
        <f t="shared" si="19"/>
        <v>N/A</v>
      </c>
      <c r="N236" s="18"/>
      <c r="O236" s="18"/>
    </row>
    <row r="237" spans="1:15" ht="12.75" customHeight="1" x14ac:dyDescent="0.3">
      <c r="A237" s="19"/>
      <c r="B237" s="19"/>
      <c r="C237" s="20"/>
      <c r="D237" s="19"/>
      <c r="E237" s="19"/>
      <c r="F237" s="19"/>
      <c r="G237" s="19"/>
      <c r="H237" s="19"/>
      <c r="I237" s="19"/>
      <c r="J237" s="19"/>
      <c r="K237" s="19"/>
      <c r="L237" s="15" t="str">
        <f t="shared" si="18"/>
        <v>N/A</v>
      </c>
      <c r="M237" s="21" t="str">
        <f t="shared" si="19"/>
        <v>N/A</v>
      </c>
      <c r="N237" s="18"/>
      <c r="O237" s="18"/>
    </row>
    <row r="238" spans="1:15" ht="12.75" customHeight="1" x14ac:dyDescent="0.3">
      <c r="A238" s="19"/>
      <c r="B238" s="19"/>
      <c r="C238" s="20"/>
      <c r="D238" s="19"/>
      <c r="E238" s="19"/>
      <c r="F238" s="19"/>
      <c r="G238" s="19"/>
      <c r="H238" s="19"/>
      <c r="I238" s="19"/>
      <c r="J238" s="19"/>
      <c r="K238" s="19"/>
      <c r="L238" s="15" t="str">
        <f t="shared" si="18"/>
        <v>N/A</v>
      </c>
      <c r="M238" s="21" t="str">
        <f t="shared" si="19"/>
        <v>N/A</v>
      </c>
      <c r="N238" s="18"/>
      <c r="O238" s="18"/>
    </row>
    <row r="239" spans="1:15" ht="12.75" customHeight="1" x14ac:dyDescent="0.3">
      <c r="A239" s="19"/>
      <c r="B239" s="19"/>
      <c r="C239" s="20"/>
      <c r="D239" s="19"/>
      <c r="E239" s="19"/>
      <c r="F239" s="19"/>
      <c r="G239" s="19"/>
      <c r="H239" s="19"/>
      <c r="I239" s="19"/>
      <c r="J239" s="19"/>
      <c r="K239" s="19"/>
      <c r="L239" s="15" t="str">
        <f t="shared" si="18"/>
        <v>N/A</v>
      </c>
      <c r="M239" s="21" t="str">
        <f t="shared" si="19"/>
        <v>N/A</v>
      </c>
      <c r="N239" s="18"/>
      <c r="O239" s="18"/>
    </row>
    <row r="240" spans="1:15" ht="12.75" customHeight="1" x14ac:dyDescent="0.3">
      <c r="A240" s="19"/>
      <c r="B240" s="19"/>
      <c r="C240" s="20"/>
      <c r="D240" s="19"/>
      <c r="E240" s="19"/>
      <c r="F240" s="19"/>
      <c r="G240" s="19"/>
      <c r="H240" s="22"/>
      <c r="I240" s="23"/>
      <c r="J240" s="23"/>
      <c r="K240" s="23"/>
      <c r="L240" s="15" t="str">
        <f t="shared" si="18"/>
        <v>N/A</v>
      </c>
      <c r="M240" s="21" t="str">
        <f t="shared" si="19"/>
        <v>N/A</v>
      </c>
      <c r="N240" s="18"/>
      <c r="O240" s="18"/>
    </row>
    <row r="241" spans="1:15" ht="12.75" customHeight="1" x14ac:dyDescent="0.3">
      <c r="A241" s="19"/>
      <c r="B241" s="19"/>
      <c r="C241" s="20"/>
      <c r="D241" s="19"/>
      <c r="E241" s="19"/>
      <c r="F241" s="19"/>
      <c r="G241" s="19"/>
      <c r="H241" s="19"/>
      <c r="I241" s="19"/>
      <c r="J241" s="19"/>
      <c r="K241" s="19"/>
      <c r="L241" s="15" t="str">
        <f t="shared" si="18"/>
        <v>N/A</v>
      </c>
      <c r="M241" s="21" t="str">
        <f t="shared" si="19"/>
        <v>N/A</v>
      </c>
      <c r="N241" s="18"/>
      <c r="O241" s="18"/>
    </row>
    <row r="242" spans="1:15" ht="12.75" customHeight="1" x14ac:dyDescent="0.3">
      <c r="A242" s="19"/>
      <c r="B242" s="19"/>
      <c r="C242" s="20"/>
      <c r="D242" s="19"/>
      <c r="E242" s="19"/>
      <c r="F242" s="19"/>
      <c r="G242" s="19"/>
      <c r="H242" s="22"/>
      <c r="I242" s="23"/>
      <c r="J242" s="23"/>
      <c r="K242" s="23"/>
      <c r="L242" s="15" t="str">
        <f t="shared" si="18"/>
        <v>N/A</v>
      </c>
      <c r="M242" s="21" t="str">
        <f t="shared" si="19"/>
        <v>N/A</v>
      </c>
      <c r="N242" s="18"/>
      <c r="O242" s="18"/>
    </row>
    <row r="243" spans="1:15" ht="12.75" customHeight="1" x14ac:dyDescent="0.3">
      <c r="A243" s="19"/>
      <c r="B243" s="19"/>
      <c r="C243" s="20"/>
      <c r="D243" s="19"/>
      <c r="E243" s="19"/>
      <c r="F243" s="19"/>
      <c r="G243" s="19"/>
      <c r="H243" s="22"/>
      <c r="I243" s="23"/>
      <c r="J243" s="23"/>
      <c r="K243" s="23"/>
      <c r="L243" s="15" t="str">
        <f t="shared" si="18"/>
        <v>N/A</v>
      </c>
      <c r="M243" s="21" t="str">
        <f t="shared" si="19"/>
        <v>N/A</v>
      </c>
      <c r="N243" s="18"/>
      <c r="O243" s="18"/>
    </row>
    <row r="244" spans="1:15" ht="12.75" customHeight="1" x14ac:dyDescent="0.3">
      <c r="A244" s="19"/>
      <c r="B244" s="19"/>
      <c r="C244" s="20"/>
      <c r="D244" s="19"/>
      <c r="E244" s="19"/>
      <c r="F244" s="19"/>
      <c r="G244" s="19"/>
      <c r="H244" s="19"/>
      <c r="I244" s="19"/>
      <c r="J244" s="19"/>
      <c r="K244" s="19"/>
      <c r="L244" s="15" t="str">
        <f t="shared" si="18"/>
        <v>N/A</v>
      </c>
      <c r="M244" s="21" t="str">
        <f t="shared" si="19"/>
        <v>N/A</v>
      </c>
      <c r="N244" s="18"/>
      <c r="O244" s="18"/>
    </row>
    <row r="245" spans="1:15" ht="12.75" customHeight="1" x14ac:dyDescent="0.3">
      <c r="A245" s="19"/>
      <c r="B245" s="19"/>
      <c r="C245" s="20"/>
      <c r="D245" s="19"/>
      <c r="E245" s="19"/>
      <c r="F245" s="19"/>
      <c r="G245" s="19"/>
      <c r="H245" s="19"/>
      <c r="I245" s="19"/>
      <c r="J245" s="19"/>
      <c r="K245" s="19"/>
      <c r="L245" s="15" t="str">
        <f t="shared" si="18"/>
        <v>N/A</v>
      </c>
      <c r="M245" s="21" t="str">
        <f t="shared" si="19"/>
        <v>N/A</v>
      </c>
      <c r="N245" s="18"/>
      <c r="O245" s="18"/>
    </row>
    <row r="246" spans="1:15" ht="12.75" customHeight="1" x14ac:dyDescent="0.3">
      <c r="A246" s="19"/>
      <c r="B246" s="19"/>
      <c r="C246" s="20"/>
      <c r="D246" s="19"/>
      <c r="E246" s="19"/>
      <c r="F246" s="19"/>
      <c r="G246" s="19"/>
      <c r="H246" s="22"/>
      <c r="I246" s="23"/>
      <c r="J246" s="23"/>
      <c r="K246" s="23"/>
      <c r="L246" s="15" t="str">
        <f t="shared" si="18"/>
        <v>N/A</v>
      </c>
      <c r="M246" s="21" t="str">
        <f t="shared" si="19"/>
        <v>N/A</v>
      </c>
      <c r="N246" s="18"/>
      <c r="O246" s="18"/>
    </row>
    <row r="247" spans="1:15" ht="12.75" customHeight="1" x14ac:dyDescent="0.3">
      <c r="A247" s="19"/>
      <c r="B247" s="19"/>
      <c r="C247" s="20"/>
      <c r="D247" s="19"/>
      <c r="E247" s="19"/>
      <c r="F247" s="19"/>
      <c r="G247" s="19"/>
      <c r="H247" s="22"/>
      <c r="I247" s="23"/>
      <c r="J247" s="23"/>
      <c r="K247" s="23"/>
      <c r="L247" s="15" t="str">
        <f t="shared" si="18"/>
        <v>N/A</v>
      </c>
      <c r="M247" s="21" t="str">
        <f t="shared" si="19"/>
        <v>N/A</v>
      </c>
      <c r="N247" s="18"/>
      <c r="O247" s="18"/>
    </row>
    <row r="248" spans="1:15" ht="12.75" customHeight="1" x14ac:dyDescent="0.3">
      <c r="A248" s="19"/>
      <c r="B248" s="19"/>
      <c r="C248" s="20"/>
      <c r="D248" s="19"/>
      <c r="E248" s="19"/>
      <c r="F248" s="19"/>
      <c r="G248" s="19"/>
      <c r="H248" s="19"/>
      <c r="I248" s="19"/>
      <c r="J248" s="19"/>
      <c r="K248" s="19"/>
      <c r="L248" s="15" t="str">
        <f t="shared" si="18"/>
        <v>N/A</v>
      </c>
      <c r="M248" s="21" t="str">
        <f t="shared" si="19"/>
        <v>N/A</v>
      </c>
      <c r="N248" s="18"/>
      <c r="O248" s="18"/>
    </row>
    <row r="249" spans="1:15" ht="12.75" customHeight="1" x14ac:dyDescent="0.3">
      <c r="A249" s="19"/>
      <c r="B249" s="19"/>
      <c r="C249" s="20"/>
      <c r="D249" s="19"/>
      <c r="E249" s="19"/>
      <c r="F249" s="19"/>
      <c r="G249" s="19"/>
      <c r="H249" s="22"/>
      <c r="I249" s="23"/>
      <c r="J249" s="23"/>
      <c r="K249" s="23"/>
      <c r="L249" s="15" t="str">
        <f t="shared" si="18"/>
        <v>N/A</v>
      </c>
      <c r="M249" s="21" t="str">
        <f t="shared" si="19"/>
        <v>N/A</v>
      </c>
      <c r="N249" s="18"/>
      <c r="O249" s="18"/>
    </row>
    <row r="250" spans="1:15" ht="12.75" customHeight="1" x14ac:dyDescent="0.3">
      <c r="A250" s="19"/>
      <c r="B250" s="19"/>
      <c r="C250" s="20"/>
      <c r="D250" s="19"/>
      <c r="E250" s="19"/>
      <c r="F250" s="19"/>
      <c r="G250" s="19"/>
      <c r="H250" s="19"/>
      <c r="I250" s="19"/>
      <c r="J250" s="19"/>
      <c r="K250" s="19"/>
      <c r="L250" s="15" t="str">
        <f t="shared" si="18"/>
        <v>N/A</v>
      </c>
      <c r="M250" s="21" t="str">
        <f t="shared" si="19"/>
        <v>N/A</v>
      </c>
      <c r="N250" s="18"/>
      <c r="O250" s="18"/>
    </row>
    <row r="251" spans="1:15" ht="12.75" customHeight="1" x14ac:dyDescent="0.3">
      <c r="A251" s="19"/>
      <c r="B251" s="19"/>
      <c r="C251" s="20"/>
      <c r="D251" s="19"/>
      <c r="E251" s="19"/>
      <c r="F251" s="19"/>
      <c r="G251" s="19"/>
      <c r="H251" s="19"/>
      <c r="I251" s="19"/>
      <c r="J251" s="19"/>
      <c r="K251" s="19"/>
      <c r="L251" s="15" t="str">
        <f t="shared" si="18"/>
        <v>N/A</v>
      </c>
      <c r="M251" s="21" t="str">
        <f t="shared" si="19"/>
        <v>N/A</v>
      </c>
      <c r="N251" s="18"/>
      <c r="O251" s="18"/>
    </row>
    <row r="252" spans="1:15" ht="12.75" customHeight="1" x14ac:dyDescent="0.3">
      <c r="A252" s="19"/>
      <c r="B252" s="19"/>
      <c r="C252" s="20"/>
      <c r="D252" s="19"/>
      <c r="E252" s="19"/>
      <c r="F252" s="19"/>
      <c r="G252" s="19"/>
      <c r="H252" s="19"/>
      <c r="I252" s="19"/>
      <c r="J252" s="19"/>
      <c r="K252" s="19"/>
      <c r="L252" s="15" t="str">
        <f t="shared" si="18"/>
        <v>N/A</v>
      </c>
      <c r="M252" s="21" t="str">
        <f t="shared" si="19"/>
        <v>N/A</v>
      </c>
      <c r="N252" s="18"/>
      <c r="O252" s="18"/>
    </row>
    <row r="253" spans="1:15" ht="12.75" customHeight="1" x14ac:dyDescent="0.3">
      <c r="A253" s="19"/>
      <c r="B253" s="19"/>
      <c r="C253" s="20"/>
      <c r="D253" s="19"/>
      <c r="E253" s="19"/>
      <c r="F253" s="19"/>
      <c r="G253" s="19"/>
      <c r="H253" s="22"/>
      <c r="I253" s="23"/>
      <c r="J253" s="23"/>
      <c r="K253" s="23"/>
      <c r="L253" s="15" t="str">
        <f t="shared" si="18"/>
        <v>N/A</v>
      </c>
      <c r="M253" s="21" t="str">
        <f t="shared" si="19"/>
        <v>N/A</v>
      </c>
      <c r="N253" s="18"/>
      <c r="O253" s="18"/>
    </row>
    <row r="254" spans="1:15" ht="12.75" customHeight="1" x14ac:dyDescent="0.3">
      <c r="A254" s="19"/>
      <c r="B254" s="19"/>
      <c r="C254" s="20"/>
      <c r="D254" s="19"/>
      <c r="E254" s="19"/>
      <c r="F254" s="19"/>
      <c r="G254" s="19"/>
      <c r="H254" s="19"/>
      <c r="I254" s="19"/>
      <c r="J254" s="19"/>
      <c r="K254" s="19"/>
      <c r="L254" s="15" t="str">
        <f t="shared" si="18"/>
        <v>N/A</v>
      </c>
      <c r="M254" s="21" t="str">
        <f t="shared" si="19"/>
        <v>N/A</v>
      </c>
      <c r="N254" s="18"/>
      <c r="O254" s="18"/>
    </row>
    <row r="255" spans="1:15" ht="12.75" customHeight="1" x14ac:dyDescent="0.3">
      <c r="A255" s="19"/>
      <c r="B255" s="19"/>
      <c r="C255" s="20"/>
      <c r="D255" s="19"/>
      <c r="E255" s="19"/>
      <c r="F255" s="19"/>
      <c r="G255" s="19"/>
      <c r="H255" s="22"/>
      <c r="I255" s="23"/>
      <c r="J255" s="23"/>
      <c r="K255" s="23"/>
      <c r="L255" s="15" t="str">
        <f t="shared" si="18"/>
        <v>N/A</v>
      </c>
      <c r="M255" s="21" t="str">
        <f t="shared" si="19"/>
        <v>N/A</v>
      </c>
      <c r="N255" s="18"/>
      <c r="O255" s="18"/>
    </row>
    <row r="256" spans="1:15" ht="12.75" customHeight="1" x14ac:dyDescent="0.3">
      <c r="A256" s="19"/>
      <c r="B256" s="19"/>
      <c r="C256" s="20"/>
      <c r="D256" s="19"/>
      <c r="E256" s="19"/>
      <c r="F256" s="19"/>
      <c r="G256" s="19"/>
      <c r="H256" s="19"/>
      <c r="I256" s="19"/>
      <c r="J256" s="19"/>
      <c r="K256" s="19"/>
      <c r="L256" s="15" t="str">
        <f t="shared" si="18"/>
        <v>N/A</v>
      </c>
      <c r="M256" s="21" t="str">
        <f t="shared" si="19"/>
        <v>N/A</v>
      </c>
      <c r="N256" s="18"/>
      <c r="O256" s="18"/>
    </row>
    <row r="257" spans="1:15" ht="12.75" customHeight="1" x14ac:dyDescent="0.3">
      <c r="A257" s="19"/>
      <c r="B257" s="19"/>
      <c r="C257" s="20"/>
      <c r="D257" s="19"/>
      <c r="E257" s="19"/>
      <c r="F257" s="19"/>
      <c r="G257" s="19"/>
      <c r="H257" s="19"/>
      <c r="I257" s="19"/>
      <c r="J257" s="19"/>
      <c r="K257" s="19"/>
      <c r="L257" s="15" t="str">
        <f t="shared" si="18"/>
        <v>N/A</v>
      </c>
      <c r="M257" s="21" t="str">
        <f t="shared" si="19"/>
        <v>N/A</v>
      </c>
      <c r="N257" s="18"/>
      <c r="O257" s="18"/>
    </row>
    <row r="258" spans="1:15" ht="12.75" customHeight="1" x14ac:dyDescent="0.3">
      <c r="A258" s="19"/>
      <c r="B258" s="19"/>
      <c r="C258" s="20"/>
      <c r="D258" s="19"/>
      <c r="E258" s="19"/>
      <c r="F258" s="19"/>
      <c r="G258" s="19"/>
      <c r="H258" s="22"/>
      <c r="I258" s="23"/>
      <c r="J258" s="23"/>
      <c r="K258" s="23"/>
      <c r="L258" s="15" t="str">
        <f t="shared" ref="L258:L286" si="20">IF(ISBLANK(I258),"N/A",IF(AND(4.5&lt;=$I258,$I258&lt;=9), "MEETS","DOES NOT MEET"))</f>
        <v>N/A</v>
      </c>
      <c r="M258" s="21" t="str">
        <f t="shared" ref="M258:M286" si="21">IF(ISBLANK(I258), "N/A", IF(AND(5 &lt;= $I258, $I258 &lt;= 10),IF($H258&gt;=3000,IF($O258&lt;=100,IF($N258&lt;=200,"MEETS","DOES NOT MEET"),"DOES NOT MEET"),"DOES NOT MEET"),"DOES NOT MEET"))</f>
        <v>N/A</v>
      </c>
      <c r="N258" s="18"/>
      <c r="O258" s="18"/>
    </row>
    <row r="259" spans="1:15" ht="12.75" customHeight="1" x14ac:dyDescent="0.3">
      <c r="A259" s="19"/>
      <c r="B259" s="19"/>
      <c r="C259" s="20"/>
      <c r="D259" s="19"/>
      <c r="E259" s="19"/>
      <c r="F259" s="19"/>
      <c r="G259" s="19"/>
      <c r="H259" s="22"/>
      <c r="I259" s="23"/>
      <c r="J259" s="23"/>
      <c r="K259" s="23"/>
      <c r="L259" s="15" t="str">
        <f t="shared" si="20"/>
        <v>N/A</v>
      </c>
      <c r="M259" s="21" t="str">
        <f t="shared" si="21"/>
        <v>N/A</v>
      </c>
      <c r="N259" s="18"/>
      <c r="O259" s="18"/>
    </row>
    <row r="260" spans="1:15" ht="12.75" customHeight="1" x14ac:dyDescent="0.3">
      <c r="A260" s="19"/>
      <c r="B260" s="19"/>
      <c r="C260" s="20"/>
      <c r="D260" s="19"/>
      <c r="E260" s="19"/>
      <c r="F260" s="19"/>
      <c r="G260" s="19"/>
      <c r="H260" s="22"/>
      <c r="I260" s="23"/>
      <c r="J260" s="23"/>
      <c r="K260" s="23"/>
      <c r="L260" s="15" t="str">
        <f t="shared" si="20"/>
        <v>N/A</v>
      </c>
      <c r="M260" s="21" t="str">
        <f t="shared" si="21"/>
        <v>N/A</v>
      </c>
      <c r="N260" s="18"/>
      <c r="O260" s="18"/>
    </row>
    <row r="261" spans="1:15" ht="12.75" customHeight="1" x14ac:dyDescent="0.3">
      <c r="A261" s="19"/>
      <c r="B261" s="19"/>
      <c r="C261" s="20"/>
      <c r="D261" s="19"/>
      <c r="E261" s="19"/>
      <c r="F261" s="19"/>
      <c r="G261" s="19"/>
      <c r="H261" s="22"/>
      <c r="I261" s="23"/>
      <c r="J261" s="23"/>
      <c r="K261" s="23"/>
      <c r="L261" s="15" t="str">
        <f t="shared" si="20"/>
        <v>N/A</v>
      </c>
      <c r="M261" s="21" t="str">
        <f t="shared" si="21"/>
        <v>N/A</v>
      </c>
      <c r="N261" s="18"/>
      <c r="O261" s="18"/>
    </row>
    <row r="262" spans="1:15" ht="12.75" customHeight="1" x14ac:dyDescent="0.3">
      <c r="A262" s="19"/>
      <c r="B262" s="19"/>
      <c r="C262" s="20"/>
      <c r="D262" s="19"/>
      <c r="E262" s="19"/>
      <c r="F262" s="19"/>
      <c r="G262" s="19"/>
      <c r="H262" s="22"/>
      <c r="I262" s="23"/>
      <c r="J262" s="23"/>
      <c r="K262" s="23"/>
      <c r="L262" s="15" t="str">
        <f t="shared" si="20"/>
        <v>N/A</v>
      </c>
      <c r="M262" s="21" t="str">
        <f t="shared" si="21"/>
        <v>N/A</v>
      </c>
      <c r="N262" s="18"/>
      <c r="O262" s="18"/>
    </row>
    <row r="263" spans="1:15" ht="12.75" customHeight="1" x14ac:dyDescent="0.3">
      <c r="A263" s="19"/>
      <c r="B263" s="19"/>
      <c r="C263" s="20"/>
      <c r="D263" s="19"/>
      <c r="E263" s="19"/>
      <c r="F263" s="19"/>
      <c r="G263" s="19"/>
      <c r="H263" s="22"/>
      <c r="I263" s="23"/>
      <c r="J263" s="23"/>
      <c r="K263" s="23"/>
      <c r="L263" s="15" t="str">
        <f t="shared" si="20"/>
        <v>N/A</v>
      </c>
      <c r="M263" s="21" t="str">
        <f t="shared" si="21"/>
        <v>N/A</v>
      </c>
      <c r="N263" s="18"/>
      <c r="O263" s="18"/>
    </row>
    <row r="264" spans="1:15" ht="12.75" customHeight="1" x14ac:dyDescent="0.3">
      <c r="A264" s="19"/>
      <c r="B264" s="19"/>
      <c r="C264" s="20"/>
      <c r="D264" s="19"/>
      <c r="E264" s="19"/>
      <c r="F264" s="19"/>
      <c r="G264" s="19"/>
      <c r="H264" s="22"/>
      <c r="I264" s="23"/>
      <c r="J264" s="23"/>
      <c r="K264" s="23"/>
      <c r="L264" s="15" t="str">
        <f t="shared" si="20"/>
        <v>N/A</v>
      </c>
      <c r="M264" s="21" t="str">
        <f t="shared" si="21"/>
        <v>N/A</v>
      </c>
      <c r="N264" s="18"/>
      <c r="O264" s="18"/>
    </row>
    <row r="265" spans="1:15" ht="12.75" customHeight="1" x14ac:dyDescent="0.3">
      <c r="A265" s="19"/>
      <c r="B265" s="19"/>
      <c r="C265" s="20"/>
      <c r="D265" s="19"/>
      <c r="E265" s="19"/>
      <c r="F265" s="19"/>
      <c r="G265" s="19"/>
      <c r="H265" s="22"/>
      <c r="I265" s="23"/>
      <c r="J265" s="23"/>
      <c r="K265" s="23"/>
      <c r="L265" s="15" t="str">
        <f t="shared" si="20"/>
        <v>N/A</v>
      </c>
      <c r="M265" s="21" t="str">
        <f t="shared" si="21"/>
        <v>N/A</v>
      </c>
      <c r="N265" s="18"/>
      <c r="O265" s="18"/>
    </row>
    <row r="266" spans="1:15" ht="12.75" customHeight="1" x14ac:dyDescent="0.3">
      <c r="A266" s="19"/>
      <c r="B266" s="19"/>
      <c r="C266" s="20"/>
      <c r="D266" s="19"/>
      <c r="E266" s="19"/>
      <c r="F266" s="19"/>
      <c r="G266" s="19"/>
      <c r="H266" s="22"/>
      <c r="I266" s="23"/>
      <c r="J266" s="23"/>
      <c r="K266" s="23"/>
      <c r="L266" s="15" t="str">
        <f t="shared" si="20"/>
        <v>N/A</v>
      </c>
      <c r="M266" s="21" t="str">
        <f t="shared" si="21"/>
        <v>N/A</v>
      </c>
      <c r="N266" s="18"/>
      <c r="O266" s="18"/>
    </row>
    <row r="267" spans="1:15" ht="12.75" customHeight="1" x14ac:dyDescent="0.3">
      <c r="A267" s="19"/>
      <c r="B267" s="19"/>
      <c r="C267" s="20"/>
      <c r="D267" s="19"/>
      <c r="E267" s="19"/>
      <c r="F267" s="19"/>
      <c r="G267" s="19"/>
      <c r="H267" s="22"/>
      <c r="I267" s="23"/>
      <c r="J267" s="23"/>
      <c r="K267" s="23"/>
      <c r="L267" s="15" t="str">
        <f t="shared" si="20"/>
        <v>N/A</v>
      </c>
      <c r="M267" s="21" t="str">
        <f t="shared" si="21"/>
        <v>N/A</v>
      </c>
      <c r="N267" s="18"/>
      <c r="O267" s="18"/>
    </row>
    <row r="268" spans="1:15" ht="12.75" customHeight="1" x14ac:dyDescent="0.3">
      <c r="A268" s="19"/>
      <c r="B268" s="19"/>
      <c r="C268" s="20"/>
      <c r="D268" s="19"/>
      <c r="E268" s="19"/>
      <c r="F268" s="19"/>
      <c r="G268" s="19"/>
      <c r="H268" s="22"/>
      <c r="I268" s="23"/>
      <c r="J268" s="23"/>
      <c r="K268" s="23"/>
      <c r="L268" s="15" t="str">
        <f t="shared" si="20"/>
        <v>N/A</v>
      </c>
      <c r="M268" s="21" t="str">
        <f t="shared" si="21"/>
        <v>N/A</v>
      </c>
      <c r="N268" s="18"/>
      <c r="O268" s="18"/>
    </row>
    <row r="269" spans="1:15" ht="12.75" customHeight="1" x14ac:dyDescent="0.3">
      <c r="A269" s="19"/>
      <c r="B269" s="19"/>
      <c r="C269" s="20"/>
      <c r="D269" s="19"/>
      <c r="E269" s="19"/>
      <c r="F269" s="19"/>
      <c r="G269" s="19"/>
      <c r="H269" s="22"/>
      <c r="I269" s="23"/>
      <c r="J269" s="23"/>
      <c r="K269" s="23"/>
      <c r="L269" s="15" t="str">
        <f t="shared" si="20"/>
        <v>N/A</v>
      </c>
      <c r="M269" s="21" t="str">
        <f t="shared" si="21"/>
        <v>N/A</v>
      </c>
      <c r="N269" s="18"/>
      <c r="O269" s="18"/>
    </row>
    <row r="270" spans="1:15" ht="12.75" customHeight="1" x14ac:dyDescent="0.3">
      <c r="A270" s="19"/>
      <c r="B270" s="19"/>
      <c r="C270" s="20"/>
      <c r="D270" s="19"/>
      <c r="E270" s="19"/>
      <c r="F270" s="19"/>
      <c r="G270" s="19"/>
      <c r="H270" s="22"/>
      <c r="I270" s="23"/>
      <c r="J270" s="23"/>
      <c r="K270" s="23"/>
      <c r="L270" s="15" t="str">
        <f t="shared" si="20"/>
        <v>N/A</v>
      </c>
      <c r="M270" s="21" t="str">
        <f t="shared" si="21"/>
        <v>N/A</v>
      </c>
      <c r="N270" s="18"/>
      <c r="O270" s="18"/>
    </row>
    <row r="271" spans="1:15" ht="12.75" customHeight="1" x14ac:dyDescent="0.3">
      <c r="A271" s="19"/>
      <c r="B271" s="19"/>
      <c r="C271" s="20"/>
      <c r="D271" s="19"/>
      <c r="E271" s="19"/>
      <c r="F271" s="19"/>
      <c r="G271" s="19"/>
      <c r="H271" s="22"/>
      <c r="I271" s="23"/>
      <c r="J271" s="23"/>
      <c r="K271" s="23"/>
      <c r="L271" s="15" t="str">
        <f t="shared" si="20"/>
        <v>N/A</v>
      </c>
      <c r="M271" s="21" t="str">
        <f t="shared" si="21"/>
        <v>N/A</v>
      </c>
      <c r="N271" s="18"/>
      <c r="O271" s="18"/>
    </row>
    <row r="272" spans="1:15" ht="12.75" customHeight="1" x14ac:dyDescent="0.3">
      <c r="A272" s="19"/>
      <c r="B272" s="19"/>
      <c r="C272" s="20"/>
      <c r="D272" s="19"/>
      <c r="E272" s="19"/>
      <c r="F272" s="19"/>
      <c r="G272" s="19"/>
      <c r="H272" s="22"/>
      <c r="I272" s="23"/>
      <c r="J272" s="23"/>
      <c r="K272" s="23"/>
      <c r="L272" s="15" t="str">
        <f t="shared" si="20"/>
        <v>N/A</v>
      </c>
      <c r="M272" s="21" t="str">
        <f t="shared" si="21"/>
        <v>N/A</v>
      </c>
      <c r="N272" s="18"/>
      <c r="O272" s="18"/>
    </row>
    <row r="273" spans="1:15" ht="12.75" customHeight="1" x14ac:dyDescent="0.3">
      <c r="A273" s="19"/>
      <c r="B273" s="19"/>
      <c r="C273" s="20"/>
      <c r="D273" s="19"/>
      <c r="E273" s="19"/>
      <c r="F273" s="19"/>
      <c r="G273" s="19"/>
      <c r="H273" s="22"/>
      <c r="I273" s="23"/>
      <c r="J273" s="23"/>
      <c r="K273" s="23"/>
      <c r="L273" s="15" t="str">
        <f t="shared" si="20"/>
        <v>N/A</v>
      </c>
      <c r="M273" s="21" t="str">
        <f t="shared" si="21"/>
        <v>N/A</v>
      </c>
      <c r="N273" s="18"/>
      <c r="O273" s="18"/>
    </row>
    <row r="274" spans="1:15" ht="12.75" customHeight="1" x14ac:dyDescent="0.3">
      <c r="A274" s="19"/>
      <c r="B274" s="19"/>
      <c r="C274" s="20"/>
      <c r="D274" s="19"/>
      <c r="E274" s="19"/>
      <c r="F274" s="19"/>
      <c r="G274" s="19"/>
      <c r="H274" s="22"/>
      <c r="I274" s="23"/>
      <c r="J274" s="23"/>
      <c r="K274" s="23"/>
      <c r="L274" s="15" t="str">
        <f t="shared" si="20"/>
        <v>N/A</v>
      </c>
      <c r="M274" s="21" t="str">
        <f t="shared" si="21"/>
        <v>N/A</v>
      </c>
      <c r="N274" s="18"/>
      <c r="O274" s="18"/>
    </row>
    <row r="275" spans="1:15" ht="12.75" customHeight="1" x14ac:dyDescent="0.3">
      <c r="A275" s="19"/>
      <c r="B275" s="19"/>
      <c r="C275" s="20"/>
      <c r="D275" s="19"/>
      <c r="E275" s="19"/>
      <c r="F275" s="19"/>
      <c r="G275" s="19"/>
      <c r="H275" s="19"/>
      <c r="I275" s="19"/>
      <c r="J275" s="19"/>
      <c r="K275" s="19"/>
      <c r="L275" s="15" t="str">
        <f t="shared" si="20"/>
        <v>N/A</v>
      </c>
      <c r="M275" s="21" t="str">
        <f t="shared" si="21"/>
        <v>N/A</v>
      </c>
      <c r="N275" s="18"/>
      <c r="O275" s="18"/>
    </row>
    <row r="276" spans="1:15" ht="12.75" customHeight="1" x14ac:dyDescent="0.3">
      <c r="A276" s="19"/>
      <c r="B276" s="19"/>
      <c r="C276" s="20"/>
      <c r="D276" s="19"/>
      <c r="E276" s="19"/>
      <c r="F276" s="19"/>
      <c r="G276" s="19"/>
      <c r="H276" s="19"/>
      <c r="I276" s="19"/>
      <c r="J276" s="19"/>
      <c r="K276" s="19"/>
      <c r="L276" s="15" t="str">
        <f t="shared" si="20"/>
        <v>N/A</v>
      </c>
      <c r="M276" s="21" t="str">
        <f t="shared" si="21"/>
        <v>N/A</v>
      </c>
      <c r="N276" s="18"/>
      <c r="O276" s="18"/>
    </row>
    <row r="277" spans="1:15" ht="12.75" customHeight="1" x14ac:dyDescent="0.3">
      <c r="A277" s="19"/>
      <c r="B277" s="19"/>
      <c r="C277" s="20"/>
      <c r="D277" s="19"/>
      <c r="E277" s="19"/>
      <c r="F277" s="19"/>
      <c r="G277" s="19"/>
      <c r="H277" s="19"/>
      <c r="I277" s="19"/>
      <c r="J277" s="19"/>
      <c r="K277" s="19"/>
      <c r="L277" s="15" t="str">
        <f t="shared" si="20"/>
        <v>N/A</v>
      </c>
      <c r="M277" s="21" t="str">
        <f t="shared" si="21"/>
        <v>N/A</v>
      </c>
      <c r="N277" s="18"/>
      <c r="O277" s="18"/>
    </row>
    <row r="278" spans="1:15" ht="12.75" customHeight="1" x14ac:dyDescent="0.3">
      <c r="A278" s="19"/>
      <c r="B278" s="19"/>
      <c r="C278" s="20"/>
      <c r="D278" s="19"/>
      <c r="E278" s="19"/>
      <c r="F278" s="19"/>
      <c r="G278" s="19"/>
      <c r="H278" s="19"/>
      <c r="I278" s="19"/>
      <c r="J278" s="19"/>
      <c r="K278" s="19"/>
      <c r="L278" s="15" t="str">
        <f t="shared" si="20"/>
        <v>N/A</v>
      </c>
      <c r="M278" s="21" t="str">
        <f t="shared" si="21"/>
        <v>N/A</v>
      </c>
      <c r="N278" s="18"/>
      <c r="O278" s="18"/>
    </row>
    <row r="279" spans="1:15" ht="12.75" customHeight="1" x14ac:dyDescent="0.3">
      <c r="A279" s="19"/>
      <c r="B279" s="19"/>
      <c r="C279" s="20"/>
      <c r="D279" s="19"/>
      <c r="E279" s="19"/>
      <c r="F279" s="19"/>
      <c r="G279" s="19"/>
      <c r="H279" s="22"/>
      <c r="I279" s="23"/>
      <c r="J279" s="23"/>
      <c r="K279" s="23"/>
      <c r="L279" s="15" t="str">
        <f t="shared" si="20"/>
        <v>N/A</v>
      </c>
      <c r="M279" s="21" t="str">
        <f t="shared" si="21"/>
        <v>N/A</v>
      </c>
      <c r="N279" s="18"/>
      <c r="O279" s="18"/>
    </row>
    <row r="280" spans="1:15" ht="12.75" customHeight="1" x14ac:dyDescent="0.3">
      <c r="A280" s="19"/>
      <c r="B280" s="19"/>
      <c r="C280" s="20"/>
      <c r="D280" s="19"/>
      <c r="E280" s="19"/>
      <c r="F280" s="19"/>
      <c r="G280" s="19"/>
      <c r="H280" s="19"/>
      <c r="I280" s="19"/>
      <c r="J280" s="19"/>
      <c r="K280" s="19"/>
      <c r="L280" s="15" t="str">
        <f t="shared" si="20"/>
        <v>N/A</v>
      </c>
      <c r="M280" s="21" t="str">
        <f t="shared" si="21"/>
        <v>N/A</v>
      </c>
      <c r="N280" s="18"/>
      <c r="O280" s="18"/>
    </row>
    <row r="281" spans="1:15" ht="12.75" customHeight="1" x14ac:dyDescent="0.3">
      <c r="A281" s="19"/>
      <c r="B281" s="19"/>
      <c r="C281" s="20"/>
      <c r="D281" s="19"/>
      <c r="E281" s="19"/>
      <c r="F281" s="19"/>
      <c r="G281" s="19"/>
      <c r="H281" s="22"/>
      <c r="I281" s="23"/>
      <c r="J281" s="23"/>
      <c r="K281" s="23"/>
      <c r="L281" s="15" t="str">
        <f t="shared" si="20"/>
        <v>N/A</v>
      </c>
      <c r="M281" s="21" t="str">
        <f t="shared" si="21"/>
        <v>N/A</v>
      </c>
      <c r="N281" s="18"/>
      <c r="O281" s="18"/>
    </row>
    <row r="282" spans="1:15" ht="12.75" customHeight="1" x14ac:dyDescent="0.3">
      <c r="A282" s="19"/>
      <c r="B282" s="19"/>
      <c r="C282" s="20"/>
      <c r="D282" s="19"/>
      <c r="E282" s="19"/>
      <c r="F282" s="19"/>
      <c r="G282" s="19"/>
      <c r="H282" s="19"/>
      <c r="I282" s="19"/>
      <c r="J282" s="19"/>
      <c r="K282" s="19"/>
      <c r="L282" s="15" t="str">
        <f t="shared" si="20"/>
        <v>N/A</v>
      </c>
      <c r="M282" s="21" t="str">
        <f t="shared" si="21"/>
        <v>N/A</v>
      </c>
      <c r="N282" s="18"/>
      <c r="O282" s="18"/>
    </row>
    <row r="283" spans="1:15" ht="12.75" customHeight="1" x14ac:dyDescent="0.3">
      <c r="A283" s="19"/>
      <c r="B283" s="19"/>
      <c r="C283" s="20"/>
      <c r="D283" s="19"/>
      <c r="E283" s="19"/>
      <c r="F283" s="19"/>
      <c r="G283" s="19"/>
      <c r="H283" s="22"/>
      <c r="I283" s="23"/>
      <c r="J283" s="23"/>
      <c r="K283" s="23"/>
      <c r="L283" s="15" t="str">
        <f t="shared" si="20"/>
        <v>N/A</v>
      </c>
      <c r="M283" s="21" t="str">
        <f t="shared" si="21"/>
        <v>N/A</v>
      </c>
      <c r="N283" s="18"/>
      <c r="O283" s="18"/>
    </row>
    <row r="284" spans="1:15" ht="12.75" customHeight="1" x14ac:dyDescent="0.3">
      <c r="A284" s="19"/>
      <c r="B284" s="19"/>
      <c r="C284" s="20"/>
      <c r="D284" s="19"/>
      <c r="E284" s="19"/>
      <c r="F284" s="19"/>
      <c r="G284" s="19"/>
      <c r="H284" s="19"/>
      <c r="I284" s="19"/>
      <c r="J284" s="19"/>
      <c r="K284" s="19"/>
      <c r="L284" s="15" t="str">
        <f t="shared" si="20"/>
        <v>N/A</v>
      </c>
      <c r="M284" s="21" t="str">
        <f t="shared" si="21"/>
        <v>N/A</v>
      </c>
      <c r="N284" s="18"/>
      <c r="O284" s="18"/>
    </row>
    <row r="285" spans="1:15" ht="12.75" customHeight="1" x14ac:dyDescent="0.3">
      <c r="A285" s="19"/>
      <c r="B285" s="19"/>
      <c r="C285" s="20"/>
      <c r="D285" s="19"/>
      <c r="E285" s="19"/>
      <c r="F285" s="19"/>
      <c r="G285" s="19"/>
      <c r="H285" s="19"/>
      <c r="I285" s="19"/>
      <c r="J285" s="19"/>
      <c r="K285" s="19"/>
      <c r="L285" s="15" t="str">
        <f t="shared" si="20"/>
        <v>N/A</v>
      </c>
      <c r="M285" s="21" t="str">
        <f t="shared" si="21"/>
        <v>N/A</v>
      </c>
      <c r="N285" s="18"/>
      <c r="O285" s="18"/>
    </row>
    <row r="286" spans="1:15" ht="12.75" customHeight="1" x14ac:dyDescent="0.3">
      <c r="A286" s="19"/>
      <c r="B286" s="19"/>
      <c r="C286" s="20"/>
      <c r="D286" s="19"/>
      <c r="E286" s="19"/>
      <c r="F286" s="19"/>
      <c r="G286" s="19"/>
      <c r="H286" s="19"/>
      <c r="I286" s="19"/>
      <c r="J286" s="19"/>
      <c r="K286" s="19"/>
      <c r="L286" s="15" t="str">
        <f t="shared" si="20"/>
        <v>N/A</v>
      </c>
      <c r="M286" s="21" t="str">
        <f t="shared" si="21"/>
        <v>N/A</v>
      </c>
      <c r="N286" s="18"/>
      <c r="O286" s="18"/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0118-0E72-4FFF-8C3A-F78C168E98CF}">
  <sheetPr codeName="Sheet4"/>
  <dimension ref="A1:P356"/>
  <sheetViews>
    <sheetView showZeros="0"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C51" sqref="C51"/>
    </sheetView>
  </sheetViews>
  <sheetFormatPr defaultColWidth="9.109375" defaultRowHeight="12.75" customHeight="1" x14ac:dyDescent="0.3"/>
  <cols>
    <col min="1" max="1" width="28.33203125" style="15" bestFit="1" customWidth="1"/>
    <col min="2" max="2" width="41.109375" style="15" customWidth="1"/>
    <col min="3" max="3" width="15.44140625" style="15" bestFit="1" customWidth="1"/>
    <col min="4" max="4" width="34.88671875" style="16" bestFit="1" customWidth="1"/>
    <col min="5" max="5" width="12.88671875" style="15" bestFit="1" customWidth="1"/>
    <col min="6" max="6" width="13.33203125" style="15" bestFit="1" customWidth="1"/>
    <col min="7" max="7" width="36.77734375" style="15" customWidth="1"/>
    <col min="8" max="8" width="22.5546875" style="15" bestFit="1" customWidth="1"/>
    <col min="9" max="9" width="12.6640625" style="15" bestFit="1" customWidth="1"/>
    <col min="10" max="10" width="18" style="17" bestFit="1" customWidth="1"/>
    <col min="11" max="11" width="16.6640625" style="18" bestFit="1" customWidth="1"/>
    <col min="12" max="12" width="21" style="18" bestFit="1" customWidth="1"/>
    <col min="13" max="13" width="41.21875" style="15" bestFit="1" customWidth="1"/>
    <col min="14" max="14" width="30.5546875" style="15" hidden="1" customWidth="1"/>
    <col min="15" max="15" width="2" style="15" hidden="1" customWidth="1"/>
    <col min="16" max="16" width="1" style="15" hidden="1" customWidth="1"/>
    <col min="17" max="17" width="13.5546875" style="15" customWidth="1"/>
    <col min="18" max="16384" width="9.109375" style="15"/>
  </cols>
  <sheetData>
    <row r="1" spans="1:16" ht="12.75" customHeight="1" x14ac:dyDescent="0.3">
      <c r="A1" s="29" t="s">
        <v>35</v>
      </c>
      <c r="B1" s="29" t="s">
        <v>230</v>
      </c>
      <c r="C1" s="29" t="s">
        <v>21</v>
      </c>
      <c r="D1" s="29" t="s">
        <v>37</v>
      </c>
      <c r="E1" s="29" t="s">
        <v>231</v>
      </c>
      <c r="F1" s="29" t="s">
        <v>36</v>
      </c>
      <c r="G1" s="29" t="s">
        <v>167</v>
      </c>
      <c r="H1" s="33" t="s">
        <v>1584</v>
      </c>
      <c r="I1" s="29" t="s">
        <v>540</v>
      </c>
      <c r="J1" s="33" t="s">
        <v>1585</v>
      </c>
      <c r="K1" s="33" t="s">
        <v>1586</v>
      </c>
      <c r="L1" s="33" t="s">
        <v>1129</v>
      </c>
      <c r="M1" s="33" t="s">
        <v>1167</v>
      </c>
      <c r="N1" s="15" t="s">
        <v>954</v>
      </c>
      <c r="O1" s="15" t="s">
        <v>955</v>
      </c>
      <c r="P1" s="15" t="s">
        <v>1130</v>
      </c>
    </row>
    <row r="2" spans="1:16" ht="12.75" customHeight="1" x14ac:dyDescent="0.3">
      <c r="A2" s="31" t="s">
        <v>594</v>
      </c>
      <c r="B2" s="31" t="s">
        <v>595</v>
      </c>
      <c r="C2" s="32">
        <v>42816</v>
      </c>
      <c r="D2" s="31" t="s">
        <v>44</v>
      </c>
      <c r="E2" s="30" t="s">
        <v>340</v>
      </c>
      <c r="F2" s="30" t="s">
        <v>1477</v>
      </c>
      <c r="G2" s="31" t="s">
        <v>194</v>
      </c>
      <c r="H2" s="31">
        <v>16706</v>
      </c>
      <c r="I2" s="31">
        <v>9.4</v>
      </c>
      <c r="J2" s="31">
        <v>0</v>
      </c>
      <c r="K2" s="31">
        <v>36.799999999999997</v>
      </c>
      <c r="L2" s="15" t="str">
        <f t="shared" ref="L2:L65" si="0">IF(AND(4.5&lt;=$I2,$I2&lt;=9),"MEETS","DOES NOT MEET")</f>
        <v>DOES NOT MEET</v>
      </c>
      <c r="M2" s="21" t="str">
        <f t="shared" ref="M2:M8" si="1">IF(OR(ISBLANK(I2), NOT(ISNUMBER(MATCH($E2, Coastal, 0)))), "N/A", IF(AND(5 &lt;= $I2, $I2 &lt;= 10),IF($H2&gt;=5000,IF($O2&lt;=100,IF($N2&lt;=200,"MEETS","DOES NOT MEET"),"DOES NOT MEET"),"DOES NOT MEET"),"DOES NOT MEET"))</f>
        <v>N/A</v>
      </c>
      <c r="N2" s="18">
        <f t="shared" ref="N2:N61" si="2">IF(LEFT(K2, 1)="&lt;", VALUE(RIGHT(K2,LEN(K2)-1)), K2)</f>
        <v>36.799999999999997</v>
      </c>
      <c r="O2" s="18">
        <f t="shared" ref="O2:O61" si="3">IF(LEFT(J2, 1)="&lt;", VALUE(RIGHT(J2,LEN(J2)-1)), J2)</f>
        <v>0</v>
      </c>
      <c r="P2" s="26" t="s">
        <v>1131</v>
      </c>
    </row>
    <row r="3" spans="1:16" ht="12.75" customHeight="1" x14ac:dyDescent="0.3">
      <c r="A3" s="31" t="s">
        <v>594</v>
      </c>
      <c r="B3" s="31" t="s">
        <v>595</v>
      </c>
      <c r="C3" s="32">
        <v>42816</v>
      </c>
      <c r="D3" s="31" t="s">
        <v>45</v>
      </c>
      <c r="E3" s="30" t="s">
        <v>340</v>
      </c>
      <c r="F3" s="30" t="s">
        <v>1476</v>
      </c>
      <c r="G3" s="31" t="s">
        <v>194</v>
      </c>
      <c r="H3" s="31">
        <v>5817</v>
      </c>
      <c r="I3" s="31">
        <v>8.8000000000000007</v>
      </c>
      <c r="J3" s="31">
        <v>8.9</v>
      </c>
      <c r="K3" s="31">
        <v>103.9</v>
      </c>
      <c r="L3" s="15" t="str">
        <f t="shared" si="0"/>
        <v>MEETS</v>
      </c>
      <c r="M3" s="21" t="str">
        <f t="shared" si="1"/>
        <v>N/A</v>
      </c>
      <c r="N3" s="18">
        <f t="shared" si="2"/>
        <v>103.9</v>
      </c>
      <c r="O3" s="18">
        <f t="shared" si="3"/>
        <v>8.9</v>
      </c>
      <c r="P3" s="26" t="s">
        <v>414</v>
      </c>
    </row>
    <row r="4" spans="1:16" ht="12.75" customHeight="1" x14ac:dyDescent="0.3">
      <c r="A4" s="31" t="s">
        <v>22</v>
      </c>
      <c r="B4" s="31" t="s">
        <v>579</v>
      </c>
      <c r="C4" s="32">
        <v>43536</v>
      </c>
      <c r="D4" s="31" t="s">
        <v>44</v>
      </c>
      <c r="E4" s="30" t="s">
        <v>364</v>
      </c>
      <c r="F4" s="30" t="s">
        <v>1412</v>
      </c>
      <c r="G4" s="31" t="s">
        <v>190</v>
      </c>
      <c r="H4" s="31">
        <v>9873</v>
      </c>
      <c r="I4" s="31">
        <v>9</v>
      </c>
      <c r="J4" s="31">
        <v>0</v>
      </c>
      <c r="K4" s="31" t="s">
        <v>779</v>
      </c>
      <c r="L4" s="15" t="str">
        <f t="shared" si="0"/>
        <v>MEETS</v>
      </c>
      <c r="M4" s="21" t="str">
        <f t="shared" si="1"/>
        <v>N/A</v>
      </c>
      <c r="N4" s="18">
        <f t="shared" si="2"/>
        <v>66.849000000000004</v>
      </c>
      <c r="O4" s="18">
        <f t="shared" si="3"/>
        <v>0</v>
      </c>
      <c r="P4" s="26" t="s">
        <v>363</v>
      </c>
    </row>
    <row r="5" spans="1:16" ht="12.75" customHeight="1" x14ac:dyDescent="0.3">
      <c r="A5" s="31" t="s">
        <v>22</v>
      </c>
      <c r="B5" s="31" t="s">
        <v>579</v>
      </c>
      <c r="C5" s="32">
        <v>43536</v>
      </c>
      <c r="D5" s="31" t="s">
        <v>48</v>
      </c>
      <c r="E5" s="30" t="s">
        <v>364</v>
      </c>
      <c r="F5" s="30" t="s">
        <v>1411</v>
      </c>
      <c r="G5" s="31" t="s">
        <v>190</v>
      </c>
      <c r="H5" s="31">
        <v>7234</v>
      </c>
      <c r="I5" s="31">
        <v>8.9</v>
      </c>
      <c r="J5" s="31">
        <v>0</v>
      </c>
      <c r="K5" s="31" t="s">
        <v>780</v>
      </c>
      <c r="L5" s="15" t="str">
        <f t="shared" si="0"/>
        <v>MEETS</v>
      </c>
      <c r="M5" s="21" t="str">
        <f t="shared" si="1"/>
        <v>N/A</v>
      </c>
      <c r="N5" s="18">
        <f t="shared" si="2"/>
        <v>91.236000000000004</v>
      </c>
      <c r="O5" s="18">
        <f t="shared" si="3"/>
        <v>0</v>
      </c>
      <c r="P5" s="26" t="s">
        <v>1132</v>
      </c>
    </row>
    <row r="6" spans="1:16" ht="12.75" customHeight="1" x14ac:dyDescent="0.3">
      <c r="A6" s="31" t="s">
        <v>22</v>
      </c>
      <c r="B6" s="31" t="s">
        <v>43</v>
      </c>
      <c r="C6" s="32">
        <v>42766</v>
      </c>
      <c r="D6" s="31" t="s">
        <v>44</v>
      </c>
      <c r="E6" s="30" t="s">
        <v>335</v>
      </c>
      <c r="F6" s="30" t="s">
        <v>1482</v>
      </c>
      <c r="G6" s="31" t="s">
        <v>188</v>
      </c>
      <c r="H6" s="31">
        <v>12816</v>
      </c>
      <c r="I6" s="31">
        <v>8</v>
      </c>
      <c r="J6" s="31">
        <v>0</v>
      </c>
      <c r="K6" s="31">
        <v>48.7</v>
      </c>
      <c r="L6" s="15" t="str">
        <f t="shared" si="0"/>
        <v>MEETS</v>
      </c>
      <c r="M6" s="21" t="str">
        <f t="shared" si="1"/>
        <v>N/A</v>
      </c>
      <c r="N6" s="18">
        <f t="shared" si="2"/>
        <v>48.7</v>
      </c>
      <c r="O6" s="18">
        <f t="shared" si="3"/>
        <v>0</v>
      </c>
      <c r="P6" s="26" t="s">
        <v>380</v>
      </c>
    </row>
    <row r="7" spans="1:16" ht="12.75" customHeight="1" x14ac:dyDescent="0.3">
      <c r="A7" s="31" t="s">
        <v>22</v>
      </c>
      <c r="B7" s="31" t="s">
        <v>43</v>
      </c>
      <c r="C7" s="32">
        <v>42766</v>
      </c>
      <c r="D7" s="31" t="s">
        <v>48</v>
      </c>
      <c r="E7" s="30" t="s">
        <v>335</v>
      </c>
      <c r="F7" s="30" t="s">
        <v>1483</v>
      </c>
      <c r="G7" s="31" t="s">
        <v>188</v>
      </c>
      <c r="H7" s="31">
        <v>11582</v>
      </c>
      <c r="I7" s="31">
        <v>8.3000000000000007</v>
      </c>
      <c r="J7" s="31">
        <v>0</v>
      </c>
      <c r="K7" s="31">
        <v>50.8</v>
      </c>
      <c r="L7" s="15" t="str">
        <f t="shared" si="0"/>
        <v>MEETS</v>
      </c>
      <c r="M7" s="21" t="str">
        <f t="shared" si="1"/>
        <v>N/A</v>
      </c>
      <c r="N7" s="18">
        <f t="shared" si="2"/>
        <v>50.8</v>
      </c>
      <c r="O7" s="18">
        <f t="shared" si="3"/>
        <v>0</v>
      </c>
      <c r="P7" s="26" t="s">
        <v>421</v>
      </c>
    </row>
    <row r="8" spans="1:16" ht="12.75" customHeight="1" x14ac:dyDescent="0.3">
      <c r="A8" s="31" t="s">
        <v>22</v>
      </c>
      <c r="B8" s="31" t="s">
        <v>43</v>
      </c>
      <c r="C8" s="32">
        <v>42766</v>
      </c>
      <c r="D8" s="31" t="s">
        <v>45</v>
      </c>
      <c r="E8" s="30" t="s">
        <v>335</v>
      </c>
      <c r="F8" s="30" t="s">
        <v>1481</v>
      </c>
      <c r="G8" s="31" t="s">
        <v>188</v>
      </c>
      <c r="H8" s="31">
        <v>9355</v>
      </c>
      <c r="I8" s="31">
        <v>7.7</v>
      </c>
      <c r="J8" s="31">
        <v>0</v>
      </c>
      <c r="K8" s="31">
        <v>64.400000000000006</v>
      </c>
      <c r="L8" s="15" t="str">
        <f t="shared" si="0"/>
        <v>MEETS</v>
      </c>
      <c r="M8" s="21" t="str">
        <f t="shared" si="1"/>
        <v>N/A</v>
      </c>
      <c r="N8" s="18">
        <f t="shared" si="2"/>
        <v>64.400000000000006</v>
      </c>
      <c r="O8" s="18">
        <f t="shared" si="3"/>
        <v>0</v>
      </c>
      <c r="P8" s="26" t="s">
        <v>1133</v>
      </c>
    </row>
    <row r="9" spans="1:16" ht="12.75" customHeight="1" x14ac:dyDescent="0.3">
      <c r="A9" s="31" t="s">
        <v>1180</v>
      </c>
      <c r="B9" s="31" t="s">
        <v>1181</v>
      </c>
      <c r="C9" s="32">
        <v>38461</v>
      </c>
      <c r="D9" s="31" t="s">
        <v>44</v>
      </c>
      <c r="E9" s="30" t="s">
        <v>1182</v>
      </c>
      <c r="F9" s="30" t="s">
        <v>1575</v>
      </c>
      <c r="G9" s="31" t="s">
        <v>447</v>
      </c>
      <c r="H9" s="31">
        <v>5130</v>
      </c>
      <c r="I9" s="31">
        <v>7.7</v>
      </c>
      <c r="J9" s="31" t="s">
        <v>404</v>
      </c>
      <c r="K9" s="31" t="s">
        <v>555</v>
      </c>
      <c r="L9" s="15" t="str">
        <f t="shared" si="0"/>
        <v>MEETS</v>
      </c>
      <c r="M9" s="21" t="str">
        <f>IF(ISBLANK(I9), "N/A", IF(AND(5 &lt;= $I9, $I9 &lt;= 10),IF($H9&gt;=5000,IF($O9&lt;=100,IF($N9&lt;=200,"MEETS","DOES NOT MEET"),"DOES NOT MEET"),"DOES NOT MEET"),"DOES NOT MEET"))</f>
        <v>MEETS</v>
      </c>
      <c r="N9" s="18">
        <f t="shared" si="2"/>
        <v>200</v>
      </c>
      <c r="O9" s="18">
        <f t="shared" si="3"/>
        <v>30</v>
      </c>
      <c r="P9" s="26" t="s">
        <v>279</v>
      </c>
    </row>
    <row r="10" spans="1:16" ht="12.75" customHeight="1" x14ac:dyDescent="0.3">
      <c r="A10" s="31" t="s">
        <v>570</v>
      </c>
      <c r="B10" s="31" t="s">
        <v>1</v>
      </c>
      <c r="C10" s="32">
        <v>42641</v>
      </c>
      <c r="D10" s="31" t="s">
        <v>44</v>
      </c>
      <c r="E10" s="30" t="s">
        <v>307</v>
      </c>
      <c r="F10" s="30" t="s">
        <v>1494</v>
      </c>
      <c r="G10" s="31" t="s">
        <v>194</v>
      </c>
      <c r="H10" s="31">
        <v>8741</v>
      </c>
      <c r="I10" s="31">
        <v>7.7</v>
      </c>
      <c r="J10" s="31">
        <v>0</v>
      </c>
      <c r="K10" s="31">
        <v>14.2</v>
      </c>
      <c r="L10" s="15" t="str">
        <f t="shared" si="0"/>
        <v>MEETS</v>
      </c>
      <c r="M10" s="21" t="str">
        <f t="shared" ref="M10:M30" si="4">IF(OR(ISBLANK(I10), NOT(ISNUMBER(MATCH($E10, Coastal, 0)))), "N/A", IF(AND(5 &lt;= $I10, $I10 &lt;= 10),IF($H10&gt;=5000,IF($O10&lt;=100,IF($N10&lt;=200,"MEETS","DOES NOT MEET"),"DOES NOT MEET"),"DOES NOT MEET"),"DOES NOT MEET"))</f>
        <v>N/A</v>
      </c>
      <c r="N10" s="18">
        <f t="shared" si="2"/>
        <v>14.2</v>
      </c>
      <c r="O10" s="18">
        <f t="shared" si="3"/>
        <v>0</v>
      </c>
      <c r="P10" s="26" t="s">
        <v>369</v>
      </c>
    </row>
    <row r="11" spans="1:16" ht="12.75" customHeight="1" x14ac:dyDescent="0.3">
      <c r="A11" s="31" t="s">
        <v>570</v>
      </c>
      <c r="B11" s="31" t="s">
        <v>33</v>
      </c>
      <c r="C11" s="32">
        <v>42641</v>
      </c>
      <c r="D11" s="31" t="s">
        <v>44</v>
      </c>
      <c r="E11" s="30" t="s">
        <v>377</v>
      </c>
      <c r="F11" s="30" t="s">
        <v>1492</v>
      </c>
      <c r="G11" s="31" t="s">
        <v>194</v>
      </c>
      <c r="H11" s="31">
        <v>15265</v>
      </c>
      <c r="I11" s="31">
        <v>7.3</v>
      </c>
      <c r="J11" s="31">
        <v>0</v>
      </c>
      <c r="K11" s="31">
        <v>9.6999999999999993</v>
      </c>
      <c r="L11" s="15" t="str">
        <f t="shared" si="0"/>
        <v>MEETS</v>
      </c>
      <c r="M11" s="21" t="str">
        <f t="shared" si="4"/>
        <v>N/A</v>
      </c>
      <c r="N11" s="18">
        <f t="shared" si="2"/>
        <v>9.6999999999999993</v>
      </c>
      <c r="O11" s="18">
        <f t="shared" si="3"/>
        <v>0</v>
      </c>
      <c r="P11" s="26" t="s">
        <v>1134</v>
      </c>
    </row>
    <row r="12" spans="1:16" ht="12.75" customHeight="1" x14ac:dyDescent="0.3">
      <c r="A12" s="31" t="s">
        <v>570</v>
      </c>
      <c r="B12" s="31" t="s">
        <v>270</v>
      </c>
      <c r="C12" s="32">
        <v>42786</v>
      </c>
      <c r="D12" s="31" t="s">
        <v>59</v>
      </c>
      <c r="E12" s="30" t="s">
        <v>271</v>
      </c>
      <c r="F12" s="30" t="s">
        <v>1480</v>
      </c>
      <c r="G12" s="31" t="s">
        <v>168</v>
      </c>
      <c r="H12" s="31">
        <v>17056</v>
      </c>
      <c r="I12" s="31">
        <v>9.8000000000000007</v>
      </c>
      <c r="J12" s="31">
        <v>0</v>
      </c>
      <c r="K12" s="31">
        <v>38.200000000000003</v>
      </c>
      <c r="L12" s="15" t="str">
        <f t="shared" si="0"/>
        <v>DOES NOT MEET</v>
      </c>
      <c r="M12" s="21" t="str">
        <f t="shared" si="4"/>
        <v>N/A</v>
      </c>
      <c r="N12" s="18">
        <f t="shared" si="2"/>
        <v>38.200000000000003</v>
      </c>
      <c r="O12" s="18">
        <f t="shared" si="3"/>
        <v>0</v>
      </c>
      <c r="P12" s="26" t="s">
        <v>1135</v>
      </c>
    </row>
    <row r="13" spans="1:16" ht="12.75" customHeight="1" x14ac:dyDescent="0.3">
      <c r="A13" s="31" t="s">
        <v>570</v>
      </c>
      <c r="B13" s="31" t="s">
        <v>2</v>
      </c>
      <c r="C13" s="32">
        <v>42641</v>
      </c>
      <c r="D13" s="31" t="s">
        <v>44</v>
      </c>
      <c r="E13" s="30" t="s">
        <v>251</v>
      </c>
      <c r="F13" s="30" t="s">
        <v>1493</v>
      </c>
      <c r="G13" s="31" t="s">
        <v>194</v>
      </c>
      <c r="H13" s="31">
        <v>16139</v>
      </c>
      <c r="I13" s="31">
        <v>6.7</v>
      </c>
      <c r="J13" s="31">
        <v>0</v>
      </c>
      <c r="K13" s="31">
        <v>6.1</v>
      </c>
      <c r="L13" s="15" t="str">
        <f t="shared" si="0"/>
        <v>MEETS</v>
      </c>
      <c r="M13" s="21" t="str">
        <f t="shared" si="4"/>
        <v>N/A</v>
      </c>
      <c r="N13" s="18">
        <f t="shared" si="2"/>
        <v>6.1</v>
      </c>
      <c r="O13" s="18">
        <f t="shared" si="3"/>
        <v>0</v>
      </c>
      <c r="P13" s="26" t="s">
        <v>308</v>
      </c>
    </row>
    <row r="14" spans="1:16" ht="12.75" customHeight="1" x14ac:dyDescent="0.3">
      <c r="A14" s="31" t="s">
        <v>155</v>
      </c>
      <c r="B14" s="31" t="s">
        <v>549</v>
      </c>
      <c r="C14" s="32">
        <v>43731</v>
      </c>
      <c r="D14" s="31" t="s">
        <v>44</v>
      </c>
      <c r="E14" s="30" t="s">
        <v>281</v>
      </c>
      <c r="F14" s="30" t="s">
        <v>1315</v>
      </c>
      <c r="G14" s="31" t="s">
        <v>762</v>
      </c>
      <c r="H14" s="31">
        <v>12400</v>
      </c>
      <c r="I14" s="31">
        <v>9.7799999999999994</v>
      </c>
      <c r="J14" s="31" t="s">
        <v>266</v>
      </c>
      <c r="K14" s="31" t="s">
        <v>896</v>
      </c>
      <c r="L14" s="15" t="str">
        <f t="shared" si="0"/>
        <v>DOES NOT MEET</v>
      </c>
      <c r="M14" s="21" t="str">
        <f t="shared" si="4"/>
        <v>N/A</v>
      </c>
      <c r="N14" s="18">
        <f t="shared" si="2"/>
        <v>53.225999999999999</v>
      </c>
      <c r="O14" s="18">
        <f t="shared" si="3"/>
        <v>32</v>
      </c>
      <c r="P14" s="26" t="s">
        <v>1133</v>
      </c>
    </row>
    <row r="15" spans="1:16" ht="12.75" customHeight="1" x14ac:dyDescent="0.3">
      <c r="A15" s="31" t="s">
        <v>155</v>
      </c>
      <c r="B15" s="31" t="s">
        <v>549</v>
      </c>
      <c r="C15" s="32">
        <v>43731</v>
      </c>
      <c r="D15" s="31" t="s">
        <v>48</v>
      </c>
      <c r="E15" s="30" t="s">
        <v>281</v>
      </c>
      <c r="F15" s="30" t="s">
        <v>1314</v>
      </c>
      <c r="G15" s="31" t="s">
        <v>762</v>
      </c>
      <c r="H15" s="31">
        <v>11100</v>
      </c>
      <c r="I15" s="31">
        <v>9.93</v>
      </c>
      <c r="J15" s="31" t="s">
        <v>266</v>
      </c>
      <c r="K15" s="31" t="s">
        <v>897</v>
      </c>
      <c r="L15" s="15" t="str">
        <f t="shared" si="0"/>
        <v>DOES NOT MEET</v>
      </c>
      <c r="M15" s="21" t="str">
        <f t="shared" si="4"/>
        <v>N/A</v>
      </c>
      <c r="N15" s="18">
        <f t="shared" si="2"/>
        <v>59.459000000000003</v>
      </c>
      <c r="O15" s="18">
        <f t="shared" si="3"/>
        <v>32</v>
      </c>
      <c r="P15" s="26" t="s">
        <v>343</v>
      </c>
    </row>
    <row r="16" spans="1:16" ht="12.75" customHeight="1" x14ac:dyDescent="0.3">
      <c r="A16" s="31" t="s">
        <v>581</v>
      </c>
      <c r="B16" s="31" t="s">
        <v>771</v>
      </c>
      <c r="C16" s="32">
        <v>43529</v>
      </c>
      <c r="D16" s="31" t="s">
        <v>48</v>
      </c>
      <c r="E16" s="30" t="s">
        <v>772</v>
      </c>
      <c r="F16" s="30" t="s">
        <v>1417</v>
      </c>
      <c r="G16" s="31" t="s">
        <v>190</v>
      </c>
      <c r="H16" s="31">
        <v>8427</v>
      </c>
      <c r="I16" s="31">
        <v>9.1999999999999993</v>
      </c>
      <c r="J16" s="31" t="s">
        <v>239</v>
      </c>
      <c r="K16" s="31" t="s">
        <v>773</v>
      </c>
      <c r="L16" s="15" t="str">
        <f t="shared" si="0"/>
        <v>DOES NOT MEET</v>
      </c>
      <c r="M16" s="21" t="str">
        <f t="shared" si="4"/>
        <v>N/A</v>
      </c>
      <c r="N16" s="18">
        <f t="shared" si="2"/>
        <v>78.319999999999993</v>
      </c>
      <c r="O16" s="18">
        <f t="shared" si="3"/>
        <v>30</v>
      </c>
      <c r="P16" s="26" t="s">
        <v>1136</v>
      </c>
    </row>
    <row r="17" spans="1:16" ht="12.75" customHeight="1" x14ac:dyDescent="0.3">
      <c r="A17" s="31" t="s">
        <v>581</v>
      </c>
      <c r="B17" s="31" t="s">
        <v>582</v>
      </c>
      <c r="C17" s="32">
        <v>43529</v>
      </c>
      <c r="D17" s="31" t="s">
        <v>44</v>
      </c>
      <c r="E17" s="30" t="s">
        <v>253</v>
      </c>
      <c r="F17" s="30" t="s">
        <v>1419</v>
      </c>
      <c r="G17" s="31" t="s">
        <v>190</v>
      </c>
      <c r="H17" s="31">
        <v>13260</v>
      </c>
      <c r="I17" s="31">
        <v>8.9</v>
      </c>
      <c r="J17" s="31">
        <v>0</v>
      </c>
      <c r="K17" s="31" t="s">
        <v>774</v>
      </c>
      <c r="L17" s="15" t="str">
        <f t="shared" si="0"/>
        <v>MEETS</v>
      </c>
      <c r="M17" s="21" t="str">
        <f t="shared" si="4"/>
        <v>N/A</v>
      </c>
      <c r="N17" s="18">
        <f t="shared" si="2"/>
        <v>49.774000000000001</v>
      </c>
      <c r="O17" s="18">
        <f t="shared" si="3"/>
        <v>0</v>
      </c>
      <c r="P17" s="26" t="s">
        <v>1137</v>
      </c>
    </row>
    <row r="18" spans="1:16" ht="12.75" customHeight="1" x14ac:dyDescent="0.3">
      <c r="A18" s="31" t="s">
        <v>581</v>
      </c>
      <c r="B18" s="31" t="s">
        <v>582</v>
      </c>
      <c r="C18" s="32">
        <v>43529</v>
      </c>
      <c r="D18" s="31" t="s">
        <v>59</v>
      </c>
      <c r="E18" s="30" t="s">
        <v>253</v>
      </c>
      <c r="F18" s="30" t="s">
        <v>1418</v>
      </c>
      <c r="G18" s="31" t="s">
        <v>190</v>
      </c>
      <c r="H18" s="31">
        <v>10830</v>
      </c>
      <c r="I18" s="31">
        <v>8.6999999999999993</v>
      </c>
      <c r="J18" s="31">
        <v>0</v>
      </c>
      <c r="K18" s="31" t="s">
        <v>775</v>
      </c>
      <c r="L18" s="15" t="str">
        <f t="shared" si="0"/>
        <v>MEETS</v>
      </c>
      <c r="M18" s="21" t="str">
        <f t="shared" si="4"/>
        <v>N/A</v>
      </c>
      <c r="N18" s="18">
        <f t="shared" si="2"/>
        <v>60.942</v>
      </c>
      <c r="O18" s="18">
        <f t="shared" si="3"/>
        <v>0</v>
      </c>
      <c r="P18" s="26" t="s">
        <v>1138</v>
      </c>
    </row>
    <row r="19" spans="1:16" ht="12.75" customHeight="1" x14ac:dyDescent="0.3">
      <c r="A19" s="31" t="s">
        <v>581</v>
      </c>
      <c r="B19" s="31" t="s">
        <v>582</v>
      </c>
      <c r="C19" s="32">
        <v>43529</v>
      </c>
      <c r="D19" s="31" t="s">
        <v>48</v>
      </c>
      <c r="E19" s="30" t="s">
        <v>253</v>
      </c>
      <c r="F19" s="30" t="s">
        <v>1414</v>
      </c>
      <c r="G19" s="31" t="s">
        <v>190</v>
      </c>
      <c r="H19" s="31">
        <v>7555</v>
      </c>
      <c r="I19" s="31">
        <v>8.6999999999999993</v>
      </c>
      <c r="J19" s="31">
        <v>0</v>
      </c>
      <c r="K19" s="31" t="s">
        <v>776</v>
      </c>
      <c r="L19" s="15" t="str">
        <f t="shared" si="0"/>
        <v>MEETS</v>
      </c>
      <c r="M19" s="21" t="str">
        <f t="shared" si="4"/>
        <v>N/A</v>
      </c>
      <c r="N19" s="18">
        <f t="shared" si="2"/>
        <v>87.358999999999995</v>
      </c>
      <c r="O19" s="18">
        <f t="shared" si="3"/>
        <v>0</v>
      </c>
      <c r="P19" s="26" t="s">
        <v>1139</v>
      </c>
    </row>
    <row r="20" spans="1:16" ht="12.75" customHeight="1" x14ac:dyDescent="0.3">
      <c r="A20" s="31" t="s">
        <v>581</v>
      </c>
      <c r="B20" s="31" t="s">
        <v>592</v>
      </c>
      <c r="C20" s="32">
        <v>42443</v>
      </c>
      <c r="D20" s="31" t="s">
        <v>48</v>
      </c>
      <c r="E20" s="30" t="s">
        <v>376</v>
      </c>
      <c r="F20" s="30" t="s">
        <v>1520</v>
      </c>
      <c r="G20" s="31" t="s">
        <v>197</v>
      </c>
      <c r="H20" s="31">
        <v>17065</v>
      </c>
      <c r="I20" s="31">
        <v>7.6</v>
      </c>
      <c r="J20" s="31">
        <v>0</v>
      </c>
      <c r="K20" s="31">
        <v>9.5</v>
      </c>
      <c r="L20" s="15" t="str">
        <f t="shared" si="0"/>
        <v>MEETS</v>
      </c>
      <c r="M20" s="21" t="str">
        <f t="shared" si="4"/>
        <v>N/A</v>
      </c>
      <c r="N20" s="18">
        <f t="shared" si="2"/>
        <v>9.5</v>
      </c>
      <c r="O20" s="18">
        <f t="shared" si="3"/>
        <v>0</v>
      </c>
      <c r="P20" s="26" t="s">
        <v>1140</v>
      </c>
    </row>
    <row r="21" spans="1:16" ht="12.75" customHeight="1" x14ac:dyDescent="0.3">
      <c r="A21" s="31" t="s">
        <v>297</v>
      </c>
      <c r="B21" s="31" t="s">
        <v>609</v>
      </c>
      <c r="C21" s="32">
        <v>43928</v>
      </c>
      <c r="D21" s="31" t="s">
        <v>59</v>
      </c>
      <c r="E21" s="30" t="s">
        <v>298</v>
      </c>
      <c r="F21" s="30" t="s">
        <v>1264</v>
      </c>
      <c r="G21" s="31" t="s">
        <v>188</v>
      </c>
      <c r="H21" s="31">
        <v>8852</v>
      </c>
      <c r="I21" s="31">
        <v>9.4499999999999993</v>
      </c>
      <c r="J21" s="31" t="s">
        <v>239</v>
      </c>
      <c r="K21" s="31" t="s">
        <v>941</v>
      </c>
      <c r="L21" s="15" t="str">
        <f t="shared" si="0"/>
        <v>DOES NOT MEET</v>
      </c>
      <c r="M21" s="21" t="str">
        <f t="shared" si="4"/>
        <v>N/A</v>
      </c>
      <c r="N21" s="18">
        <f t="shared" si="2"/>
        <v>74.56</v>
      </c>
      <c r="O21" s="18">
        <f t="shared" si="3"/>
        <v>30</v>
      </c>
      <c r="P21" s="26" t="s">
        <v>1141</v>
      </c>
    </row>
    <row r="22" spans="1:16" ht="12.75" customHeight="1" x14ac:dyDescent="0.3">
      <c r="A22" s="31" t="s">
        <v>297</v>
      </c>
      <c r="B22" s="31" t="s">
        <v>609</v>
      </c>
      <c r="C22" s="32">
        <v>43928</v>
      </c>
      <c r="D22" s="31" t="s">
        <v>48</v>
      </c>
      <c r="E22" s="30" t="s">
        <v>298</v>
      </c>
      <c r="F22" s="30" t="s">
        <v>1265</v>
      </c>
      <c r="G22" s="31" t="s">
        <v>188</v>
      </c>
      <c r="H22" s="31">
        <v>4816</v>
      </c>
      <c r="I22" s="31">
        <v>9.67</v>
      </c>
      <c r="J22" s="31" t="s">
        <v>239</v>
      </c>
      <c r="K22" s="31" t="s">
        <v>940</v>
      </c>
      <c r="L22" s="15" t="str">
        <f t="shared" si="0"/>
        <v>DOES NOT MEET</v>
      </c>
      <c r="M22" s="21" t="str">
        <f t="shared" si="4"/>
        <v>N/A</v>
      </c>
      <c r="N22" s="18">
        <f t="shared" si="2"/>
        <v>137</v>
      </c>
      <c r="O22" s="18">
        <f t="shared" si="3"/>
        <v>30</v>
      </c>
      <c r="P22" s="26"/>
    </row>
    <row r="23" spans="1:16" ht="12.75" customHeight="1" x14ac:dyDescent="0.3">
      <c r="A23" s="31" t="s">
        <v>544</v>
      </c>
      <c r="B23" s="31" t="s">
        <v>545</v>
      </c>
      <c r="C23" s="32">
        <v>42408</v>
      </c>
      <c r="D23" s="31" t="s">
        <v>44</v>
      </c>
      <c r="E23" s="30" t="s">
        <v>267</v>
      </c>
      <c r="F23" s="30" t="s">
        <v>1537</v>
      </c>
      <c r="G23" s="31" t="s">
        <v>189</v>
      </c>
      <c r="H23" s="31">
        <v>19697</v>
      </c>
      <c r="I23" s="31">
        <v>9.1999999999999993</v>
      </c>
      <c r="J23" s="31">
        <v>0</v>
      </c>
      <c r="K23" s="31">
        <v>0</v>
      </c>
      <c r="L23" s="15" t="str">
        <f t="shared" si="0"/>
        <v>DOES NOT MEET</v>
      </c>
      <c r="M23" s="21" t="str">
        <f t="shared" si="4"/>
        <v>N/A</v>
      </c>
      <c r="N23" s="18">
        <f t="shared" si="2"/>
        <v>0</v>
      </c>
      <c r="O23" s="18">
        <f t="shared" si="3"/>
        <v>0</v>
      </c>
      <c r="P23" s="26"/>
    </row>
    <row r="24" spans="1:16" ht="12.75" customHeight="1" x14ac:dyDescent="0.3">
      <c r="A24" s="31" t="s">
        <v>544</v>
      </c>
      <c r="B24" s="31" t="s">
        <v>545</v>
      </c>
      <c r="C24" s="32">
        <v>43549</v>
      </c>
      <c r="D24" s="31" t="s">
        <v>59</v>
      </c>
      <c r="E24" s="30" t="s">
        <v>267</v>
      </c>
      <c r="F24" s="30" t="s">
        <v>1406</v>
      </c>
      <c r="G24" s="31" t="s">
        <v>189</v>
      </c>
      <c r="H24" s="31">
        <v>10130</v>
      </c>
      <c r="I24" s="31">
        <v>10.1</v>
      </c>
      <c r="J24" s="31" t="s">
        <v>239</v>
      </c>
      <c r="K24" s="31" t="s">
        <v>787</v>
      </c>
      <c r="L24" s="15" t="str">
        <f t="shared" si="0"/>
        <v>DOES NOT MEET</v>
      </c>
      <c r="M24" s="21" t="str">
        <f t="shared" si="4"/>
        <v>N/A</v>
      </c>
      <c r="N24" s="18">
        <f t="shared" si="2"/>
        <v>65.153000000000006</v>
      </c>
      <c r="O24" s="18">
        <f t="shared" si="3"/>
        <v>30</v>
      </c>
      <c r="P24" s="26"/>
    </row>
    <row r="25" spans="1:16" ht="12.75" customHeight="1" x14ac:dyDescent="0.3">
      <c r="A25" s="31" t="s">
        <v>544</v>
      </c>
      <c r="B25" s="31" t="s">
        <v>545</v>
      </c>
      <c r="C25" s="32">
        <v>43549</v>
      </c>
      <c r="D25" s="31" t="s">
        <v>48</v>
      </c>
      <c r="E25" s="30" t="s">
        <v>267</v>
      </c>
      <c r="F25" s="30" t="s">
        <v>1405</v>
      </c>
      <c r="G25" s="31" t="s">
        <v>189</v>
      </c>
      <c r="H25" s="31">
        <v>11850</v>
      </c>
      <c r="I25" s="31">
        <v>10.1</v>
      </c>
      <c r="J25" s="31" t="s">
        <v>239</v>
      </c>
      <c r="K25" s="31" t="s">
        <v>788</v>
      </c>
      <c r="L25" s="15" t="str">
        <f t="shared" si="0"/>
        <v>DOES NOT MEET</v>
      </c>
      <c r="M25" s="21" t="str">
        <f t="shared" si="4"/>
        <v>N/A</v>
      </c>
      <c r="N25" s="18">
        <f t="shared" si="2"/>
        <v>55.695999999999998</v>
      </c>
      <c r="O25" s="18">
        <f t="shared" si="3"/>
        <v>30</v>
      </c>
      <c r="P25" s="26"/>
    </row>
    <row r="26" spans="1:16" ht="12.75" customHeight="1" x14ac:dyDescent="0.3">
      <c r="A26" s="31" t="s">
        <v>544</v>
      </c>
      <c r="B26" s="31" t="s">
        <v>577</v>
      </c>
      <c r="C26" s="32">
        <v>42404</v>
      </c>
      <c r="D26" s="31" t="s">
        <v>44</v>
      </c>
      <c r="E26" s="30" t="s">
        <v>339</v>
      </c>
      <c r="F26" s="30" t="s">
        <v>1543</v>
      </c>
      <c r="G26" s="31" t="s">
        <v>189</v>
      </c>
      <c r="H26" s="31">
        <v>20044</v>
      </c>
      <c r="I26" s="31">
        <v>8.6</v>
      </c>
      <c r="J26" s="31">
        <v>5</v>
      </c>
      <c r="K26" s="31">
        <v>33.1</v>
      </c>
      <c r="L26" s="15" t="str">
        <f t="shared" si="0"/>
        <v>MEETS</v>
      </c>
      <c r="M26" s="21" t="str">
        <f t="shared" si="4"/>
        <v>N/A</v>
      </c>
      <c r="N26" s="18">
        <f t="shared" si="2"/>
        <v>33.1</v>
      </c>
      <c r="O26" s="18">
        <f t="shared" si="3"/>
        <v>5</v>
      </c>
      <c r="P26" s="26"/>
    </row>
    <row r="27" spans="1:16" ht="12.75" customHeight="1" x14ac:dyDescent="0.3">
      <c r="A27" s="31" t="s">
        <v>544</v>
      </c>
      <c r="B27" s="31" t="s">
        <v>577</v>
      </c>
      <c r="C27" s="32">
        <v>43497</v>
      </c>
      <c r="D27" s="31" t="s">
        <v>59</v>
      </c>
      <c r="E27" s="30" t="s">
        <v>339</v>
      </c>
      <c r="F27" s="30" t="s">
        <v>1436</v>
      </c>
      <c r="G27" s="31" t="s">
        <v>189</v>
      </c>
      <c r="H27" s="31">
        <v>20820</v>
      </c>
      <c r="I27" s="31">
        <v>9.3000000000000007</v>
      </c>
      <c r="J27" s="31">
        <v>0</v>
      </c>
      <c r="K27" s="31" t="s">
        <v>736</v>
      </c>
      <c r="L27" s="15" t="str">
        <f t="shared" si="0"/>
        <v>DOES NOT MEET</v>
      </c>
      <c r="M27" s="21" t="str">
        <f t="shared" si="4"/>
        <v>N/A</v>
      </c>
      <c r="N27" s="18">
        <f t="shared" si="2"/>
        <v>31.7</v>
      </c>
      <c r="O27" s="18">
        <f t="shared" si="3"/>
        <v>0</v>
      </c>
      <c r="P27" s="26"/>
    </row>
    <row r="28" spans="1:16" ht="12.75" customHeight="1" x14ac:dyDescent="0.3">
      <c r="A28" s="31" t="s">
        <v>544</v>
      </c>
      <c r="B28" s="31" t="s">
        <v>577</v>
      </c>
      <c r="C28" s="32">
        <v>43497</v>
      </c>
      <c r="D28" s="31" t="s">
        <v>48</v>
      </c>
      <c r="E28" s="30" t="s">
        <v>339</v>
      </c>
      <c r="F28" s="30" t="s">
        <v>1437</v>
      </c>
      <c r="G28" s="31" t="s">
        <v>189</v>
      </c>
      <c r="H28" s="31">
        <v>18400</v>
      </c>
      <c r="I28" s="31">
        <v>9.3000000000000007</v>
      </c>
      <c r="J28" s="31">
        <v>0</v>
      </c>
      <c r="K28" s="31" t="s">
        <v>737</v>
      </c>
      <c r="L28" s="15" t="str">
        <f t="shared" si="0"/>
        <v>DOES NOT MEET</v>
      </c>
      <c r="M28" s="21" t="str">
        <f t="shared" si="4"/>
        <v>N/A</v>
      </c>
      <c r="N28" s="18">
        <f t="shared" si="2"/>
        <v>35.869999999999997</v>
      </c>
      <c r="O28" s="18">
        <f t="shared" si="3"/>
        <v>0</v>
      </c>
      <c r="P28" s="26"/>
    </row>
    <row r="29" spans="1:16" ht="12.75" customHeight="1" x14ac:dyDescent="0.3">
      <c r="A29" s="31" t="s">
        <v>544</v>
      </c>
      <c r="B29" s="31" t="s">
        <v>691</v>
      </c>
      <c r="C29" s="32">
        <v>43476</v>
      </c>
      <c r="D29" s="31" t="s">
        <v>59</v>
      </c>
      <c r="E29" s="30" t="s">
        <v>692</v>
      </c>
      <c r="F29" s="30" t="s">
        <v>1451</v>
      </c>
      <c r="G29" s="31" t="s">
        <v>189</v>
      </c>
      <c r="H29" s="31">
        <v>22230</v>
      </c>
      <c r="I29" s="31">
        <v>9.5</v>
      </c>
      <c r="J29" s="31">
        <v>0</v>
      </c>
      <c r="K29" s="31" t="s">
        <v>693</v>
      </c>
      <c r="L29" s="15" t="str">
        <f t="shared" si="0"/>
        <v>DOES NOT MEET</v>
      </c>
      <c r="M29" s="21" t="str">
        <f t="shared" si="4"/>
        <v>N/A</v>
      </c>
      <c r="N29" s="18">
        <f t="shared" si="2"/>
        <v>29.69</v>
      </c>
      <c r="O29" s="18">
        <f t="shared" si="3"/>
        <v>0</v>
      </c>
      <c r="P29" s="26"/>
    </row>
    <row r="30" spans="1:16" ht="12.75" customHeight="1" x14ac:dyDescent="0.3">
      <c r="A30" s="31" t="s">
        <v>544</v>
      </c>
      <c r="B30" s="31" t="s">
        <v>691</v>
      </c>
      <c r="C30" s="32">
        <v>43476</v>
      </c>
      <c r="D30" s="31" t="s">
        <v>48</v>
      </c>
      <c r="E30" s="30" t="s">
        <v>692</v>
      </c>
      <c r="F30" s="30" t="s">
        <v>1450</v>
      </c>
      <c r="G30" s="31" t="s">
        <v>189</v>
      </c>
      <c r="H30" s="31">
        <v>16390</v>
      </c>
      <c r="I30" s="31">
        <v>9.4</v>
      </c>
      <c r="J30" s="31">
        <v>0</v>
      </c>
      <c r="K30" s="31" t="s">
        <v>694</v>
      </c>
      <c r="L30" s="15" t="str">
        <f t="shared" si="0"/>
        <v>DOES NOT MEET</v>
      </c>
      <c r="M30" s="21" t="str">
        <f t="shared" si="4"/>
        <v>N/A</v>
      </c>
      <c r="N30" s="18">
        <f t="shared" si="2"/>
        <v>40.268000000000001</v>
      </c>
      <c r="O30" s="18">
        <f t="shared" si="3"/>
        <v>0</v>
      </c>
      <c r="P30" s="26"/>
    </row>
    <row r="31" spans="1:16" ht="12.75" customHeight="1" x14ac:dyDescent="0.3">
      <c r="A31" s="31" t="s">
        <v>1177</v>
      </c>
      <c r="B31" s="31" t="s">
        <v>1177</v>
      </c>
      <c r="C31" s="32">
        <v>38463</v>
      </c>
      <c r="D31" s="31" t="s">
        <v>44</v>
      </c>
      <c r="E31" s="30" t="s">
        <v>1178</v>
      </c>
      <c r="F31" s="30" t="s">
        <v>1573</v>
      </c>
      <c r="G31" s="31" t="s">
        <v>1179</v>
      </c>
      <c r="H31" s="31">
        <v>10880</v>
      </c>
      <c r="I31" s="31">
        <v>7.4</v>
      </c>
      <c r="J31" s="31" t="s">
        <v>404</v>
      </c>
      <c r="K31" s="31" t="s">
        <v>555</v>
      </c>
      <c r="L31" s="15" t="str">
        <f t="shared" si="0"/>
        <v>MEETS</v>
      </c>
      <c r="M31" s="21" t="str">
        <f>IF(ISBLANK(I31), "N/A", IF(AND(5 &lt;= $I31, $I31 &lt;= 10),IF($H31&gt;=5000,IF($O31&lt;=100,IF($N31&lt;=200,"MEETS","DOES NOT MEET"),"DOES NOT MEET"),"DOES NOT MEET"),"DOES NOT MEET"))</f>
        <v>MEETS</v>
      </c>
      <c r="N31" s="18">
        <f t="shared" si="2"/>
        <v>200</v>
      </c>
      <c r="O31" s="18">
        <f t="shared" si="3"/>
        <v>30</v>
      </c>
      <c r="P31" s="26"/>
    </row>
    <row r="32" spans="1:16" ht="12.75" customHeight="1" x14ac:dyDescent="0.3">
      <c r="A32" s="31" t="s">
        <v>1177</v>
      </c>
      <c r="B32" s="31" t="s">
        <v>1177</v>
      </c>
      <c r="C32" s="32">
        <v>38463</v>
      </c>
      <c r="D32" s="31" t="s">
        <v>44</v>
      </c>
      <c r="E32" s="30" t="s">
        <v>1178</v>
      </c>
      <c r="F32" s="30" t="s">
        <v>1574</v>
      </c>
      <c r="G32" s="31" t="s">
        <v>1179</v>
      </c>
      <c r="H32" s="31">
        <v>25780</v>
      </c>
      <c r="I32" s="31">
        <v>7.8</v>
      </c>
      <c r="J32" s="31" t="s">
        <v>404</v>
      </c>
      <c r="K32" s="31" t="s">
        <v>555</v>
      </c>
      <c r="L32" s="15" t="str">
        <f t="shared" si="0"/>
        <v>MEETS</v>
      </c>
      <c r="M32" s="21" t="str">
        <f>IF(ISBLANK(I32), "N/A", IF(AND(5 &lt;= $I32, $I32 &lt;= 10),IF($H32&gt;=5000,IF($O32&lt;=100,IF($N32&lt;=200,"MEETS","DOES NOT MEET"),"DOES NOT MEET"),"DOES NOT MEET"),"DOES NOT MEET"))</f>
        <v>MEETS</v>
      </c>
      <c r="N32" s="18">
        <f t="shared" si="2"/>
        <v>200</v>
      </c>
      <c r="O32" s="18">
        <f t="shared" si="3"/>
        <v>30</v>
      </c>
      <c r="P32" s="26"/>
    </row>
    <row r="33" spans="1:16" ht="12.75" customHeight="1" x14ac:dyDescent="0.3">
      <c r="A33" s="31" t="s">
        <v>574</v>
      </c>
      <c r="B33" s="31" t="s">
        <v>575</v>
      </c>
      <c r="C33" s="32">
        <v>43656</v>
      </c>
      <c r="D33" s="31" t="s">
        <v>44</v>
      </c>
      <c r="E33" s="30" t="s">
        <v>347</v>
      </c>
      <c r="F33" s="30" t="s">
        <v>1372</v>
      </c>
      <c r="G33" s="31" t="s">
        <v>178</v>
      </c>
      <c r="H33" s="31">
        <v>26750</v>
      </c>
      <c r="I33" s="31">
        <v>9.5</v>
      </c>
      <c r="J33" s="31" t="s">
        <v>238</v>
      </c>
      <c r="K33" s="31" t="s">
        <v>828</v>
      </c>
      <c r="L33" s="15" t="str">
        <f t="shared" si="0"/>
        <v>DOES NOT MEET</v>
      </c>
      <c r="M33" s="21" t="str">
        <f t="shared" ref="M33:M76" si="5">IF(OR(ISBLANK(I33), NOT(ISNUMBER(MATCH($E33, Coastal, 0)))), "N/A", IF(AND(5 &lt;= $I33, $I33 &lt;= 10),IF($H33&gt;=5000,IF($O33&lt;=100,IF($N33&lt;=200,"MEETS","DOES NOT MEET"),"DOES NOT MEET"),"DOES NOT MEET"),"DOES NOT MEET"))</f>
        <v>N/A</v>
      </c>
      <c r="N33" s="18">
        <f t="shared" si="2"/>
        <v>24.672999999999998</v>
      </c>
      <c r="O33" s="18">
        <f t="shared" si="3"/>
        <v>29</v>
      </c>
      <c r="P33" s="26"/>
    </row>
    <row r="34" spans="1:16" ht="12.75" customHeight="1" x14ac:dyDescent="0.3">
      <c r="A34" s="31" t="s">
        <v>574</v>
      </c>
      <c r="B34" s="31" t="s">
        <v>575</v>
      </c>
      <c r="C34" s="32">
        <v>42411</v>
      </c>
      <c r="D34" s="31" t="s">
        <v>59</v>
      </c>
      <c r="E34" s="30" t="s">
        <v>347</v>
      </c>
      <c r="F34" s="30" t="s">
        <v>1535</v>
      </c>
      <c r="G34" s="31" t="s">
        <v>178</v>
      </c>
      <c r="H34" s="31">
        <v>30057</v>
      </c>
      <c r="I34" s="31">
        <v>7.6</v>
      </c>
      <c r="J34" s="31">
        <v>5.4</v>
      </c>
      <c r="K34" s="31">
        <v>4.8</v>
      </c>
      <c r="L34" s="15" t="str">
        <f t="shared" si="0"/>
        <v>MEETS</v>
      </c>
      <c r="M34" s="21" t="str">
        <f t="shared" si="5"/>
        <v>N/A</v>
      </c>
      <c r="N34" s="18">
        <f t="shared" si="2"/>
        <v>4.8</v>
      </c>
      <c r="O34" s="18">
        <f t="shared" si="3"/>
        <v>5.4</v>
      </c>
      <c r="P34" s="26"/>
    </row>
    <row r="35" spans="1:16" ht="12.75" customHeight="1" x14ac:dyDescent="0.3">
      <c r="A35" s="31" t="s">
        <v>574</v>
      </c>
      <c r="B35" s="31" t="s">
        <v>575</v>
      </c>
      <c r="C35" s="32">
        <v>43656</v>
      </c>
      <c r="D35" s="31" t="s">
        <v>48</v>
      </c>
      <c r="E35" s="30" t="s">
        <v>347</v>
      </c>
      <c r="F35" s="30" t="s">
        <v>1368</v>
      </c>
      <c r="G35" s="31" t="s">
        <v>178</v>
      </c>
      <c r="H35" s="31">
        <v>25790</v>
      </c>
      <c r="I35" s="31">
        <v>9.33</v>
      </c>
      <c r="J35" s="31" t="s">
        <v>238</v>
      </c>
      <c r="K35" s="31" t="s">
        <v>829</v>
      </c>
      <c r="L35" s="15" t="str">
        <f t="shared" si="0"/>
        <v>DOES NOT MEET</v>
      </c>
      <c r="M35" s="21" t="str">
        <f t="shared" si="5"/>
        <v>N/A</v>
      </c>
      <c r="N35" s="18">
        <f t="shared" si="2"/>
        <v>25.591000000000001</v>
      </c>
      <c r="O35" s="18">
        <f t="shared" si="3"/>
        <v>29</v>
      </c>
      <c r="P35" s="26"/>
    </row>
    <row r="36" spans="1:16" ht="12.75" customHeight="1" x14ac:dyDescent="0.3">
      <c r="A36" s="31" t="s">
        <v>574</v>
      </c>
      <c r="B36" s="31" t="s">
        <v>575</v>
      </c>
      <c r="C36" s="32">
        <v>43440</v>
      </c>
      <c r="D36" s="31" t="s">
        <v>337</v>
      </c>
      <c r="E36" s="30" t="s">
        <v>347</v>
      </c>
      <c r="F36" s="30" t="s">
        <v>1460</v>
      </c>
      <c r="G36" s="31" t="s">
        <v>178</v>
      </c>
      <c r="H36" s="31">
        <v>29010</v>
      </c>
      <c r="I36" s="31">
        <v>9.1999999999999993</v>
      </c>
      <c r="J36" s="31">
        <v>0</v>
      </c>
      <c r="K36" s="31" t="s">
        <v>681</v>
      </c>
      <c r="L36" s="15" t="str">
        <f t="shared" si="0"/>
        <v>DOES NOT MEET</v>
      </c>
      <c r="M36" s="21" t="str">
        <f t="shared" si="5"/>
        <v>N/A</v>
      </c>
      <c r="N36" s="18">
        <f t="shared" si="2"/>
        <v>22.751000000000001</v>
      </c>
      <c r="O36" s="18">
        <f t="shared" si="3"/>
        <v>0</v>
      </c>
      <c r="P36" s="26"/>
    </row>
    <row r="37" spans="1:16" ht="12.75" customHeight="1" x14ac:dyDescent="0.3">
      <c r="A37" s="31" t="s">
        <v>574</v>
      </c>
      <c r="B37" s="31" t="s">
        <v>575</v>
      </c>
      <c r="C37" s="32">
        <v>43440</v>
      </c>
      <c r="D37" s="31" t="s">
        <v>328</v>
      </c>
      <c r="E37" s="30" t="s">
        <v>347</v>
      </c>
      <c r="F37" s="30" t="s">
        <v>1459</v>
      </c>
      <c r="G37" s="31" t="s">
        <v>178</v>
      </c>
      <c r="H37" s="31">
        <v>29200</v>
      </c>
      <c r="I37" s="31">
        <v>9.1999999999999993</v>
      </c>
      <c r="J37" s="31">
        <v>0</v>
      </c>
      <c r="K37" s="31" t="s">
        <v>680</v>
      </c>
      <c r="L37" s="15" t="str">
        <f t="shared" si="0"/>
        <v>DOES NOT MEET</v>
      </c>
      <c r="M37" s="21" t="str">
        <f t="shared" si="5"/>
        <v>N/A</v>
      </c>
      <c r="N37" s="18">
        <f t="shared" si="2"/>
        <v>22.603000000000002</v>
      </c>
      <c r="O37" s="18">
        <f t="shared" si="3"/>
        <v>0</v>
      </c>
      <c r="P37" s="26"/>
    </row>
    <row r="38" spans="1:16" ht="12.75" customHeight="1" x14ac:dyDescent="0.3">
      <c r="A38" s="31" t="s">
        <v>574</v>
      </c>
      <c r="B38" s="31" t="s">
        <v>575</v>
      </c>
      <c r="C38" s="32">
        <v>43440</v>
      </c>
      <c r="D38" s="31" t="s">
        <v>329</v>
      </c>
      <c r="E38" s="30" t="s">
        <v>347</v>
      </c>
      <c r="F38" s="30" t="s">
        <v>1461</v>
      </c>
      <c r="G38" s="31" t="s">
        <v>178</v>
      </c>
      <c r="H38" s="31">
        <v>22100</v>
      </c>
      <c r="I38" s="31">
        <v>9.3000000000000007</v>
      </c>
      <c r="J38" s="31">
        <v>0</v>
      </c>
      <c r="K38" s="31" t="s">
        <v>678</v>
      </c>
      <c r="L38" s="15" t="str">
        <f t="shared" si="0"/>
        <v>DOES NOT MEET</v>
      </c>
      <c r="M38" s="21" t="str">
        <f t="shared" si="5"/>
        <v>N/A</v>
      </c>
      <c r="N38" s="18">
        <f t="shared" si="2"/>
        <v>29.864000000000001</v>
      </c>
      <c r="O38" s="18">
        <f t="shared" si="3"/>
        <v>0</v>
      </c>
      <c r="P38" s="26"/>
    </row>
    <row r="39" spans="1:16" ht="12.75" customHeight="1" x14ac:dyDescent="0.3">
      <c r="A39" s="31" t="s">
        <v>574</v>
      </c>
      <c r="B39" s="31" t="s">
        <v>575</v>
      </c>
      <c r="C39" s="32">
        <v>42184</v>
      </c>
      <c r="D39" s="31" t="s">
        <v>45</v>
      </c>
      <c r="E39" s="30" t="s">
        <v>347</v>
      </c>
      <c r="F39" s="30" t="s">
        <v>1549</v>
      </c>
      <c r="G39" s="31" t="s">
        <v>178</v>
      </c>
      <c r="H39" s="31">
        <v>16875</v>
      </c>
      <c r="I39" s="31">
        <v>8.4</v>
      </c>
      <c r="J39" s="31">
        <v>0</v>
      </c>
      <c r="K39" s="31">
        <v>200</v>
      </c>
      <c r="L39" s="15" t="str">
        <f t="shared" si="0"/>
        <v>MEETS</v>
      </c>
      <c r="M39" s="21" t="str">
        <f t="shared" si="5"/>
        <v>N/A</v>
      </c>
      <c r="N39" s="18">
        <f t="shared" si="2"/>
        <v>200</v>
      </c>
      <c r="O39" s="18">
        <f t="shared" si="3"/>
        <v>0</v>
      </c>
      <c r="P39" s="26"/>
    </row>
    <row r="40" spans="1:16" ht="12.75" customHeight="1" x14ac:dyDescent="0.3">
      <c r="A40" s="31" t="s">
        <v>541</v>
      </c>
      <c r="B40" s="31" t="s">
        <v>90</v>
      </c>
      <c r="C40" s="32">
        <v>42419</v>
      </c>
      <c r="D40" s="31" t="s">
        <v>44</v>
      </c>
      <c r="E40" s="30" t="s">
        <v>420</v>
      </c>
      <c r="F40" s="30" t="s">
        <v>1531</v>
      </c>
      <c r="G40" s="31" t="s">
        <v>189</v>
      </c>
      <c r="H40" s="31">
        <v>24396</v>
      </c>
      <c r="I40" s="31">
        <v>7.9</v>
      </c>
      <c r="J40" s="31">
        <v>0</v>
      </c>
      <c r="K40" s="31">
        <v>3.8</v>
      </c>
      <c r="L40" s="15" t="str">
        <f t="shared" si="0"/>
        <v>MEETS</v>
      </c>
      <c r="M40" s="21" t="str">
        <f t="shared" si="5"/>
        <v>N/A</v>
      </c>
      <c r="N40" s="18">
        <f t="shared" si="2"/>
        <v>3.8</v>
      </c>
      <c r="O40" s="18">
        <f t="shared" si="3"/>
        <v>0</v>
      </c>
      <c r="P40" s="26"/>
    </row>
    <row r="41" spans="1:16" ht="12.75" customHeight="1" x14ac:dyDescent="0.3">
      <c r="A41" s="31" t="s">
        <v>541</v>
      </c>
      <c r="B41" s="31" t="s">
        <v>90</v>
      </c>
      <c r="C41" s="32">
        <v>43537</v>
      </c>
      <c r="D41" s="31" t="s">
        <v>59</v>
      </c>
      <c r="E41" s="30" t="s">
        <v>420</v>
      </c>
      <c r="F41" s="30" t="s">
        <v>1410</v>
      </c>
      <c r="G41" s="31" t="s">
        <v>189</v>
      </c>
      <c r="H41" s="31">
        <v>18360</v>
      </c>
      <c r="I41" s="31">
        <v>8.8000000000000007</v>
      </c>
      <c r="J41" s="31">
        <v>0</v>
      </c>
      <c r="K41" s="31" t="s">
        <v>777</v>
      </c>
      <c r="L41" s="15" t="str">
        <f t="shared" si="0"/>
        <v>MEETS</v>
      </c>
      <c r="M41" s="21" t="str">
        <f t="shared" si="5"/>
        <v>N/A</v>
      </c>
      <c r="N41" s="18">
        <f t="shared" si="2"/>
        <v>35.948</v>
      </c>
      <c r="O41" s="18">
        <f t="shared" si="3"/>
        <v>0</v>
      </c>
      <c r="P41" s="26"/>
    </row>
    <row r="42" spans="1:16" ht="12.75" customHeight="1" x14ac:dyDescent="0.3">
      <c r="A42" s="31" t="s">
        <v>541</v>
      </c>
      <c r="B42" s="31" t="s">
        <v>90</v>
      </c>
      <c r="C42" s="32">
        <v>43537</v>
      </c>
      <c r="D42" s="31" t="s">
        <v>48</v>
      </c>
      <c r="E42" s="30" t="s">
        <v>420</v>
      </c>
      <c r="F42" s="30" t="s">
        <v>1409</v>
      </c>
      <c r="G42" s="31" t="s">
        <v>189</v>
      </c>
      <c r="H42" s="31">
        <v>17680</v>
      </c>
      <c r="I42" s="31">
        <v>9</v>
      </c>
      <c r="J42" s="31">
        <v>0</v>
      </c>
      <c r="K42" s="31" t="s">
        <v>778</v>
      </c>
      <c r="L42" s="15" t="str">
        <f t="shared" si="0"/>
        <v>MEETS</v>
      </c>
      <c r="M42" s="21" t="str">
        <f t="shared" si="5"/>
        <v>N/A</v>
      </c>
      <c r="N42" s="18">
        <f t="shared" si="2"/>
        <v>37.33</v>
      </c>
      <c r="O42" s="18">
        <f t="shared" si="3"/>
        <v>0</v>
      </c>
      <c r="P42" s="26"/>
    </row>
    <row r="43" spans="1:16" ht="12.75" customHeight="1" x14ac:dyDescent="0.3">
      <c r="A43" s="31" t="s">
        <v>541</v>
      </c>
      <c r="B43" s="31" t="s">
        <v>93</v>
      </c>
      <c r="C43" s="32">
        <v>42426</v>
      </c>
      <c r="D43" s="31" t="s">
        <v>44</v>
      </c>
      <c r="E43" s="30" t="s">
        <v>330</v>
      </c>
      <c r="F43" s="30" t="s">
        <v>1529</v>
      </c>
      <c r="G43" s="31" t="s">
        <v>189</v>
      </c>
      <c r="H43" s="31">
        <v>24313</v>
      </c>
      <c r="I43" s="31">
        <v>8.1999999999999993</v>
      </c>
      <c r="J43" s="31">
        <v>0</v>
      </c>
      <c r="K43" s="31">
        <v>4.0999999999999996</v>
      </c>
      <c r="L43" s="15" t="str">
        <f t="shared" si="0"/>
        <v>MEETS</v>
      </c>
      <c r="M43" s="21" t="str">
        <f t="shared" si="5"/>
        <v>N/A</v>
      </c>
      <c r="N43" s="18">
        <f t="shared" si="2"/>
        <v>4.0999999999999996</v>
      </c>
      <c r="O43" s="18">
        <f t="shared" si="3"/>
        <v>0</v>
      </c>
      <c r="P43" s="26"/>
    </row>
    <row r="44" spans="1:16" ht="12.75" customHeight="1" x14ac:dyDescent="0.3">
      <c r="A44" s="31" t="s">
        <v>541</v>
      </c>
      <c r="B44" s="31" t="s">
        <v>93</v>
      </c>
      <c r="C44" s="32">
        <v>43553</v>
      </c>
      <c r="D44" s="31" t="s">
        <v>59</v>
      </c>
      <c r="E44" s="30" t="s">
        <v>330</v>
      </c>
      <c r="F44" s="30" t="s">
        <v>1402</v>
      </c>
      <c r="G44" s="31" t="s">
        <v>189</v>
      </c>
      <c r="H44" s="31">
        <v>16520</v>
      </c>
      <c r="I44" s="31">
        <v>9.3000000000000007</v>
      </c>
      <c r="J44" s="31" t="s">
        <v>239</v>
      </c>
      <c r="K44" s="31" t="s">
        <v>790</v>
      </c>
      <c r="L44" s="15" t="str">
        <f t="shared" si="0"/>
        <v>DOES NOT MEET</v>
      </c>
      <c r="M44" s="21" t="str">
        <f t="shared" si="5"/>
        <v>N/A</v>
      </c>
      <c r="N44" s="18">
        <f t="shared" si="2"/>
        <v>39.951999999999998</v>
      </c>
      <c r="O44" s="18">
        <f t="shared" si="3"/>
        <v>30</v>
      </c>
      <c r="P44" s="26"/>
    </row>
    <row r="45" spans="1:16" ht="12.75" customHeight="1" x14ac:dyDescent="0.3">
      <c r="A45" s="31" t="s">
        <v>541</v>
      </c>
      <c r="B45" s="31" t="s">
        <v>93</v>
      </c>
      <c r="C45" s="32">
        <v>43553</v>
      </c>
      <c r="D45" s="31" t="s">
        <v>48</v>
      </c>
      <c r="E45" s="30" t="s">
        <v>330</v>
      </c>
      <c r="F45" s="30" t="s">
        <v>1401</v>
      </c>
      <c r="G45" s="31" t="s">
        <v>189</v>
      </c>
      <c r="H45" s="31">
        <v>22360</v>
      </c>
      <c r="I45" s="31">
        <v>9.3000000000000007</v>
      </c>
      <c r="J45" s="31" t="s">
        <v>239</v>
      </c>
      <c r="K45" s="31" t="s">
        <v>791</v>
      </c>
      <c r="L45" s="15" t="str">
        <f t="shared" si="0"/>
        <v>DOES NOT MEET</v>
      </c>
      <c r="M45" s="21" t="str">
        <f t="shared" si="5"/>
        <v>N/A</v>
      </c>
      <c r="N45" s="18">
        <f t="shared" si="2"/>
        <v>29.516999999999999</v>
      </c>
      <c r="O45" s="18">
        <f t="shared" si="3"/>
        <v>30</v>
      </c>
      <c r="P45" s="26"/>
    </row>
    <row r="46" spans="1:16" ht="12.75" customHeight="1" x14ac:dyDescent="0.3">
      <c r="A46" s="31" t="s">
        <v>541</v>
      </c>
      <c r="B46" s="31" t="s">
        <v>580</v>
      </c>
      <c r="C46" s="32">
        <v>43721</v>
      </c>
      <c r="D46" s="31" t="s">
        <v>44</v>
      </c>
      <c r="E46" s="30" t="s">
        <v>247</v>
      </c>
      <c r="F46" s="30" t="s">
        <v>1325</v>
      </c>
      <c r="G46" s="31" t="s">
        <v>178</v>
      </c>
      <c r="H46" s="31">
        <v>32700</v>
      </c>
      <c r="I46" s="31">
        <v>9.15</v>
      </c>
      <c r="J46" s="31" t="s">
        <v>266</v>
      </c>
      <c r="K46" s="31" t="s">
        <v>886</v>
      </c>
      <c r="L46" s="15" t="str">
        <f t="shared" si="0"/>
        <v>DOES NOT MEET</v>
      </c>
      <c r="M46" s="21" t="str">
        <f t="shared" si="5"/>
        <v>N/A</v>
      </c>
      <c r="N46" s="18">
        <f t="shared" si="2"/>
        <v>20.183</v>
      </c>
      <c r="O46" s="18">
        <f t="shared" si="3"/>
        <v>32</v>
      </c>
      <c r="P46" s="26"/>
    </row>
    <row r="47" spans="1:16" ht="12.75" customHeight="1" x14ac:dyDescent="0.3">
      <c r="A47" s="31" t="s">
        <v>541</v>
      </c>
      <c r="B47" s="31" t="s">
        <v>580</v>
      </c>
      <c r="C47" s="32">
        <v>43721</v>
      </c>
      <c r="D47" s="31" t="s">
        <v>59</v>
      </c>
      <c r="E47" s="30" t="s">
        <v>247</v>
      </c>
      <c r="F47" s="30" t="s">
        <v>1324</v>
      </c>
      <c r="G47" s="31" t="s">
        <v>178</v>
      </c>
      <c r="H47" s="31">
        <v>29240</v>
      </c>
      <c r="I47" s="31">
        <v>9.25</v>
      </c>
      <c r="J47" s="31" t="s">
        <v>266</v>
      </c>
      <c r="K47" s="31" t="s">
        <v>887</v>
      </c>
      <c r="L47" s="15" t="str">
        <f t="shared" si="0"/>
        <v>DOES NOT MEET</v>
      </c>
      <c r="M47" s="21" t="str">
        <f t="shared" si="5"/>
        <v>N/A</v>
      </c>
      <c r="N47" s="18">
        <f t="shared" si="2"/>
        <v>22.573</v>
      </c>
      <c r="O47" s="18">
        <f t="shared" si="3"/>
        <v>32</v>
      </c>
      <c r="P47" s="26"/>
    </row>
    <row r="48" spans="1:16" ht="12.75" customHeight="1" x14ac:dyDescent="0.3">
      <c r="A48" s="31" t="s">
        <v>541</v>
      </c>
      <c r="B48" s="31" t="s">
        <v>580</v>
      </c>
      <c r="C48" s="32">
        <v>43721</v>
      </c>
      <c r="D48" s="31" t="s">
        <v>48</v>
      </c>
      <c r="E48" s="30" t="s">
        <v>247</v>
      </c>
      <c r="F48" s="30" t="s">
        <v>1323</v>
      </c>
      <c r="G48" s="31" t="s">
        <v>178</v>
      </c>
      <c r="H48" s="31">
        <v>55150</v>
      </c>
      <c r="I48" s="31">
        <v>7.86</v>
      </c>
      <c r="J48" s="31" t="s">
        <v>266</v>
      </c>
      <c r="K48" s="31" t="s">
        <v>888</v>
      </c>
      <c r="L48" s="15" t="str">
        <f t="shared" si="0"/>
        <v>MEETS</v>
      </c>
      <c r="M48" s="21" t="str">
        <f t="shared" si="5"/>
        <v>N/A</v>
      </c>
      <c r="N48" s="18">
        <f t="shared" si="2"/>
        <v>11.967000000000001</v>
      </c>
      <c r="O48" s="18">
        <f t="shared" si="3"/>
        <v>32</v>
      </c>
      <c r="P48" s="26"/>
    </row>
    <row r="49" spans="1:16" ht="12.75" customHeight="1" x14ac:dyDescent="0.3">
      <c r="A49" s="31" t="s">
        <v>541</v>
      </c>
      <c r="B49" s="31" t="s">
        <v>580</v>
      </c>
      <c r="C49" s="32">
        <v>43441</v>
      </c>
      <c r="D49" s="31" t="s">
        <v>337</v>
      </c>
      <c r="E49" s="30" t="s">
        <v>247</v>
      </c>
      <c r="F49" s="30" t="s">
        <v>1456</v>
      </c>
      <c r="G49" s="31" t="s">
        <v>178</v>
      </c>
      <c r="H49" s="31">
        <v>25930</v>
      </c>
      <c r="I49" s="31">
        <v>9.1999999999999993</v>
      </c>
      <c r="J49" s="31">
        <v>0</v>
      </c>
      <c r="K49" s="31" t="s">
        <v>677</v>
      </c>
      <c r="L49" s="15" t="str">
        <f t="shared" si="0"/>
        <v>DOES NOT MEET</v>
      </c>
      <c r="M49" s="21" t="str">
        <f t="shared" si="5"/>
        <v>N/A</v>
      </c>
      <c r="N49" s="18">
        <f t="shared" si="2"/>
        <v>25.452999999999999</v>
      </c>
      <c r="O49" s="18">
        <f t="shared" si="3"/>
        <v>0</v>
      </c>
      <c r="P49" s="26"/>
    </row>
    <row r="50" spans="1:16" ht="12.75" customHeight="1" x14ac:dyDescent="0.3">
      <c r="A50" s="31" t="s">
        <v>541</v>
      </c>
      <c r="B50" s="31" t="s">
        <v>580</v>
      </c>
      <c r="C50" s="32">
        <v>43441</v>
      </c>
      <c r="D50" s="31" t="s">
        <v>328</v>
      </c>
      <c r="E50" s="30" t="s">
        <v>247</v>
      </c>
      <c r="F50" s="30" t="s">
        <v>1457</v>
      </c>
      <c r="G50" s="31" t="s">
        <v>178</v>
      </c>
      <c r="H50" s="31">
        <v>25150</v>
      </c>
      <c r="I50" s="31">
        <v>9.1999999999999993</v>
      </c>
      <c r="J50" s="31">
        <v>0</v>
      </c>
      <c r="K50" s="31" t="s">
        <v>682</v>
      </c>
      <c r="L50" s="15" t="str">
        <f t="shared" si="0"/>
        <v>DOES NOT MEET</v>
      </c>
      <c r="M50" s="21" t="str">
        <f t="shared" si="5"/>
        <v>N/A</v>
      </c>
      <c r="N50" s="18">
        <f t="shared" si="2"/>
        <v>26.242999999999999</v>
      </c>
      <c r="O50" s="18">
        <f t="shared" si="3"/>
        <v>0</v>
      </c>
      <c r="P50" s="26"/>
    </row>
    <row r="51" spans="1:16" ht="12.75" customHeight="1" x14ac:dyDescent="0.3">
      <c r="A51" s="31" t="s">
        <v>541</v>
      </c>
      <c r="B51" s="31" t="s">
        <v>580</v>
      </c>
      <c r="C51" s="32">
        <v>43441</v>
      </c>
      <c r="D51" s="31" t="s">
        <v>329</v>
      </c>
      <c r="E51" s="30" t="s">
        <v>247</v>
      </c>
      <c r="F51" s="30" t="s">
        <v>1458</v>
      </c>
      <c r="G51" s="31" t="s">
        <v>178</v>
      </c>
      <c r="H51" s="31">
        <v>23640</v>
      </c>
      <c r="I51" s="31">
        <v>9.5</v>
      </c>
      <c r="J51" s="31">
        <v>0</v>
      </c>
      <c r="K51" s="31" t="s">
        <v>676</v>
      </c>
      <c r="L51" s="15" t="str">
        <f t="shared" si="0"/>
        <v>DOES NOT MEET</v>
      </c>
      <c r="M51" s="21" t="str">
        <f t="shared" si="5"/>
        <v>N/A</v>
      </c>
      <c r="N51" s="18">
        <f t="shared" si="2"/>
        <v>27.919</v>
      </c>
      <c r="O51" s="18">
        <f t="shared" si="3"/>
        <v>0</v>
      </c>
      <c r="P51" s="26"/>
    </row>
    <row r="52" spans="1:16" ht="12.75" customHeight="1" x14ac:dyDescent="0.3">
      <c r="A52" s="31" t="s">
        <v>541</v>
      </c>
      <c r="B52" s="31" t="s">
        <v>580</v>
      </c>
      <c r="C52" s="32">
        <v>42718</v>
      </c>
      <c r="D52" s="31" t="s">
        <v>45</v>
      </c>
      <c r="E52" s="30" t="s">
        <v>247</v>
      </c>
      <c r="F52" s="30" t="s">
        <v>1487</v>
      </c>
      <c r="G52" s="31" t="s">
        <v>178</v>
      </c>
      <c r="H52" s="31">
        <v>14691</v>
      </c>
      <c r="I52" s="31">
        <v>8.1</v>
      </c>
      <c r="J52" s="31">
        <v>0</v>
      </c>
      <c r="K52" s="31">
        <v>0</v>
      </c>
      <c r="L52" s="15" t="str">
        <f t="shared" si="0"/>
        <v>MEETS</v>
      </c>
      <c r="M52" s="21" t="str">
        <f t="shared" si="5"/>
        <v>N/A</v>
      </c>
      <c r="N52" s="18">
        <f t="shared" si="2"/>
        <v>0</v>
      </c>
      <c r="O52" s="18">
        <f t="shared" si="3"/>
        <v>0</v>
      </c>
      <c r="P52" s="26"/>
    </row>
    <row r="53" spans="1:16" ht="12.75" customHeight="1" x14ac:dyDescent="0.3">
      <c r="A53" s="31" t="s">
        <v>541</v>
      </c>
      <c r="B53" s="31" t="s">
        <v>92</v>
      </c>
      <c r="C53" s="32">
        <v>43397</v>
      </c>
      <c r="D53" s="31" t="s">
        <v>59</v>
      </c>
      <c r="E53" s="30" t="s">
        <v>353</v>
      </c>
      <c r="F53" s="30" t="s">
        <v>1466</v>
      </c>
      <c r="G53" s="31" t="s">
        <v>178</v>
      </c>
      <c r="H53" s="31">
        <v>158500</v>
      </c>
      <c r="I53" s="31">
        <v>5.9</v>
      </c>
      <c r="J53" s="31">
        <v>0</v>
      </c>
      <c r="K53" s="31" t="s">
        <v>661</v>
      </c>
      <c r="L53" s="15" t="str">
        <f t="shared" si="0"/>
        <v>MEETS</v>
      </c>
      <c r="M53" s="21" t="str">
        <f t="shared" si="5"/>
        <v>N/A</v>
      </c>
      <c r="N53" s="18">
        <f t="shared" si="2"/>
        <v>4.2</v>
      </c>
      <c r="O53" s="18">
        <f t="shared" si="3"/>
        <v>0</v>
      </c>
      <c r="P53" s="26"/>
    </row>
    <row r="54" spans="1:16" ht="12.75" customHeight="1" x14ac:dyDescent="0.3">
      <c r="A54" s="31" t="s">
        <v>541</v>
      </c>
      <c r="B54" s="31" t="s">
        <v>92</v>
      </c>
      <c r="C54" s="32">
        <v>43397</v>
      </c>
      <c r="D54" s="31" t="s">
        <v>48</v>
      </c>
      <c r="E54" s="30" t="s">
        <v>353</v>
      </c>
      <c r="F54" s="30" t="s">
        <v>1465</v>
      </c>
      <c r="G54" s="31" t="s">
        <v>178</v>
      </c>
      <c r="H54" s="31">
        <v>101900</v>
      </c>
      <c r="I54" s="31">
        <v>5.8</v>
      </c>
      <c r="J54" s="31">
        <v>0</v>
      </c>
      <c r="K54" s="31" t="s">
        <v>663</v>
      </c>
      <c r="L54" s="15" t="str">
        <f t="shared" si="0"/>
        <v>MEETS</v>
      </c>
      <c r="M54" s="21" t="str">
        <f t="shared" si="5"/>
        <v>N/A</v>
      </c>
      <c r="N54" s="18">
        <f t="shared" si="2"/>
        <v>6.5</v>
      </c>
      <c r="O54" s="18">
        <f t="shared" si="3"/>
        <v>0</v>
      </c>
      <c r="P54" s="26"/>
    </row>
    <row r="55" spans="1:16" ht="12.75" customHeight="1" x14ac:dyDescent="0.3">
      <c r="A55" s="31" t="s">
        <v>541</v>
      </c>
      <c r="B55" s="31" t="s">
        <v>557</v>
      </c>
      <c r="C55" s="32">
        <v>42444</v>
      </c>
      <c r="D55" s="31" t="s">
        <v>44</v>
      </c>
      <c r="E55" s="30" t="s">
        <v>423</v>
      </c>
      <c r="F55" s="30" t="s">
        <v>1519</v>
      </c>
      <c r="G55" s="31" t="s">
        <v>198</v>
      </c>
      <c r="H55" s="31">
        <v>22080</v>
      </c>
      <c r="I55" s="31">
        <v>7.7</v>
      </c>
      <c r="J55" s="31">
        <v>0</v>
      </c>
      <c r="K55" s="31">
        <v>5.8</v>
      </c>
      <c r="L55" s="15" t="str">
        <f t="shared" si="0"/>
        <v>MEETS</v>
      </c>
      <c r="M55" s="21" t="str">
        <f t="shared" si="5"/>
        <v>N/A</v>
      </c>
      <c r="N55" s="18">
        <f t="shared" si="2"/>
        <v>5.8</v>
      </c>
      <c r="O55" s="18">
        <f t="shared" si="3"/>
        <v>0</v>
      </c>
      <c r="P55" s="26"/>
    </row>
    <row r="56" spans="1:16" ht="12.75" customHeight="1" x14ac:dyDescent="0.3">
      <c r="A56" s="31" t="s">
        <v>541</v>
      </c>
      <c r="B56" s="31" t="s">
        <v>557</v>
      </c>
      <c r="C56" s="32">
        <v>42444</v>
      </c>
      <c r="D56" s="31" t="s">
        <v>48</v>
      </c>
      <c r="E56" s="30" t="s">
        <v>423</v>
      </c>
      <c r="F56" s="30" t="s">
        <v>1518</v>
      </c>
      <c r="G56" s="31" t="s">
        <v>198</v>
      </c>
      <c r="H56" s="31">
        <v>23288</v>
      </c>
      <c r="I56" s="31">
        <v>7.4</v>
      </c>
      <c r="J56" s="31">
        <v>0</v>
      </c>
      <c r="K56" s="31">
        <v>4.5999999999999996</v>
      </c>
      <c r="L56" s="15" t="str">
        <f t="shared" si="0"/>
        <v>MEETS</v>
      </c>
      <c r="M56" s="21" t="str">
        <f t="shared" si="5"/>
        <v>N/A</v>
      </c>
      <c r="N56" s="18">
        <f t="shared" si="2"/>
        <v>4.5999999999999996</v>
      </c>
      <c r="O56" s="18">
        <f t="shared" si="3"/>
        <v>0</v>
      </c>
      <c r="P56" s="26"/>
    </row>
    <row r="57" spans="1:16" ht="12.75" customHeight="1" x14ac:dyDescent="0.3">
      <c r="A57" s="31" t="s">
        <v>541</v>
      </c>
      <c r="B57" s="31" t="s">
        <v>102</v>
      </c>
      <c r="C57" s="32">
        <v>42453</v>
      </c>
      <c r="D57" s="31" t="s">
        <v>44</v>
      </c>
      <c r="E57" s="30" t="s">
        <v>421</v>
      </c>
      <c r="F57" s="30" t="s">
        <v>1515</v>
      </c>
      <c r="G57" s="31" t="s">
        <v>198</v>
      </c>
      <c r="H57" s="31">
        <v>13717</v>
      </c>
      <c r="I57" s="31">
        <v>7.6</v>
      </c>
      <c r="J57" s="31">
        <v>0</v>
      </c>
      <c r="K57" s="31">
        <v>4.0999999999999996</v>
      </c>
      <c r="L57" s="15" t="str">
        <f t="shared" si="0"/>
        <v>MEETS</v>
      </c>
      <c r="M57" s="21" t="str">
        <f t="shared" si="5"/>
        <v>MEETS</v>
      </c>
      <c r="N57" s="18">
        <f t="shared" si="2"/>
        <v>4.0999999999999996</v>
      </c>
      <c r="O57" s="18">
        <f t="shared" si="3"/>
        <v>0</v>
      </c>
      <c r="P57" s="26"/>
    </row>
    <row r="58" spans="1:16" ht="12.75" customHeight="1" x14ac:dyDescent="0.3">
      <c r="A58" s="31" t="s">
        <v>541</v>
      </c>
      <c r="B58" s="31" t="s">
        <v>102</v>
      </c>
      <c r="C58" s="32">
        <v>42453</v>
      </c>
      <c r="D58" s="31" t="s">
        <v>48</v>
      </c>
      <c r="E58" s="30" t="s">
        <v>421</v>
      </c>
      <c r="F58" s="30" t="s">
        <v>1516</v>
      </c>
      <c r="G58" s="31" t="s">
        <v>198</v>
      </c>
      <c r="H58" s="31">
        <v>13463</v>
      </c>
      <c r="I58" s="31">
        <v>7.7</v>
      </c>
      <c r="J58" s="31">
        <v>0</v>
      </c>
      <c r="K58" s="31">
        <v>5.7</v>
      </c>
      <c r="L58" s="15" t="str">
        <f t="shared" si="0"/>
        <v>MEETS</v>
      </c>
      <c r="M58" s="21" t="str">
        <f t="shared" si="5"/>
        <v>MEETS</v>
      </c>
      <c r="N58" s="18">
        <f t="shared" si="2"/>
        <v>5.7</v>
      </c>
      <c r="O58" s="18">
        <f t="shared" si="3"/>
        <v>0</v>
      </c>
      <c r="P58" s="26"/>
    </row>
    <row r="59" spans="1:16" ht="12.75" customHeight="1" x14ac:dyDescent="0.3">
      <c r="A59" s="31" t="s">
        <v>541</v>
      </c>
      <c r="B59" s="31" t="s">
        <v>102</v>
      </c>
      <c r="C59" s="32">
        <v>41437</v>
      </c>
      <c r="D59" s="31" t="s">
        <v>45</v>
      </c>
      <c r="E59" s="30" t="s">
        <v>421</v>
      </c>
      <c r="F59" s="30" t="s">
        <v>1555</v>
      </c>
      <c r="G59" s="31" t="s">
        <v>422</v>
      </c>
      <c r="H59" s="31">
        <v>23809</v>
      </c>
      <c r="I59" s="31">
        <v>7.8</v>
      </c>
      <c r="J59" s="31">
        <v>0</v>
      </c>
      <c r="K59" s="31">
        <v>0</v>
      </c>
      <c r="L59" s="15" t="str">
        <f t="shared" si="0"/>
        <v>MEETS</v>
      </c>
      <c r="M59" s="21" t="str">
        <f t="shared" si="5"/>
        <v>MEETS</v>
      </c>
      <c r="N59" s="18">
        <f t="shared" si="2"/>
        <v>0</v>
      </c>
      <c r="O59" s="18">
        <f t="shared" si="3"/>
        <v>0</v>
      </c>
      <c r="P59" s="26"/>
    </row>
    <row r="60" spans="1:16" ht="12.75" customHeight="1" x14ac:dyDescent="0.3">
      <c r="A60" s="31" t="s">
        <v>541</v>
      </c>
      <c r="B60" s="31" t="s">
        <v>542</v>
      </c>
      <c r="C60" s="32">
        <v>42412</v>
      </c>
      <c r="D60" s="31" t="s">
        <v>44</v>
      </c>
      <c r="E60" s="30" t="s">
        <v>424</v>
      </c>
      <c r="F60" s="30" t="s">
        <v>1534</v>
      </c>
      <c r="G60" s="31" t="s">
        <v>189</v>
      </c>
      <c r="H60" s="31">
        <v>27071</v>
      </c>
      <c r="I60" s="31">
        <v>9.1999999999999993</v>
      </c>
      <c r="J60" s="31">
        <v>0</v>
      </c>
      <c r="K60" s="31">
        <v>4.8</v>
      </c>
      <c r="L60" s="15" t="str">
        <f t="shared" si="0"/>
        <v>DOES NOT MEET</v>
      </c>
      <c r="M60" s="21" t="str">
        <f t="shared" si="5"/>
        <v>N/A</v>
      </c>
      <c r="N60" s="18">
        <f t="shared" si="2"/>
        <v>4.8</v>
      </c>
      <c r="O60" s="18">
        <f t="shared" si="3"/>
        <v>0</v>
      </c>
      <c r="P60" s="26"/>
    </row>
    <row r="61" spans="1:16" ht="12.75" customHeight="1" x14ac:dyDescent="0.3">
      <c r="A61" s="31" t="s">
        <v>541</v>
      </c>
      <c r="B61" s="31" t="s">
        <v>542</v>
      </c>
      <c r="C61" s="32">
        <v>43474</v>
      </c>
      <c r="D61" s="31" t="s">
        <v>59</v>
      </c>
      <c r="E61" s="30" t="s">
        <v>424</v>
      </c>
      <c r="F61" s="30" t="s">
        <v>1453</v>
      </c>
      <c r="G61" s="31" t="s">
        <v>189</v>
      </c>
      <c r="H61" s="31">
        <v>21840</v>
      </c>
      <c r="I61" s="31">
        <v>9.5</v>
      </c>
      <c r="J61" s="31">
        <v>0</v>
      </c>
      <c r="K61" s="31" t="s">
        <v>697</v>
      </c>
      <c r="L61" s="15" t="str">
        <f t="shared" si="0"/>
        <v>DOES NOT MEET</v>
      </c>
      <c r="M61" s="21" t="str">
        <f t="shared" si="5"/>
        <v>N/A</v>
      </c>
      <c r="N61" s="18">
        <f t="shared" si="2"/>
        <v>30.22</v>
      </c>
      <c r="O61" s="18">
        <f t="shared" si="3"/>
        <v>0</v>
      </c>
      <c r="P61" s="26"/>
    </row>
    <row r="62" spans="1:16" ht="12.75" customHeight="1" x14ac:dyDescent="0.3">
      <c r="A62" s="31" t="s">
        <v>541</v>
      </c>
      <c r="B62" s="31" t="s">
        <v>542</v>
      </c>
      <c r="C62" s="32">
        <v>43474</v>
      </c>
      <c r="D62" s="31" t="s">
        <v>48</v>
      </c>
      <c r="E62" s="30" t="s">
        <v>424</v>
      </c>
      <c r="F62" s="30" t="s">
        <v>1454</v>
      </c>
      <c r="G62" s="31" t="s">
        <v>189</v>
      </c>
      <c r="H62" s="31">
        <v>21530</v>
      </c>
      <c r="I62" s="31">
        <v>9.4</v>
      </c>
      <c r="J62" s="31">
        <v>0</v>
      </c>
      <c r="K62" s="31" t="s">
        <v>696</v>
      </c>
      <c r="L62" s="15" t="str">
        <f t="shared" si="0"/>
        <v>DOES NOT MEET</v>
      </c>
      <c r="M62" s="21" t="str">
        <f t="shared" si="5"/>
        <v>N/A</v>
      </c>
      <c r="N62" s="18">
        <f t="shared" ref="N62:N125" si="6">IF(LEFT(K62, 1)="&lt;", VALUE(RIGHT(K62,LEN(K62)-1)), K62)</f>
        <v>30.655000000000001</v>
      </c>
      <c r="O62" s="18">
        <f t="shared" ref="O62:O125" si="7">IF(LEFT(J62, 1)="&lt;", VALUE(RIGHT(J62,LEN(J62)-1)), J62)</f>
        <v>0</v>
      </c>
      <c r="P62" s="26"/>
    </row>
    <row r="63" spans="1:16" ht="12.75" customHeight="1" x14ac:dyDescent="0.3">
      <c r="A63" s="31" t="s">
        <v>541</v>
      </c>
      <c r="B63" s="31" t="s">
        <v>597</v>
      </c>
      <c r="C63" s="32">
        <v>42474</v>
      </c>
      <c r="D63" s="31" t="s">
        <v>44</v>
      </c>
      <c r="E63" s="30" t="s">
        <v>363</v>
      </c>
      <c r="F63" s="30" t="s">
        <v>1510</v>
      </c>
      <c r="G63" s="31" t="s">
        <v>198</v>
      </c>
      <c r="H63" s="31">
        <v>43346</v>
      </c>
      <c r="I63" s="31">
        <v>7.9</v>
      </c>
      <c r="J63" s="31">
        <v>0</v>
      </c>
      <c r="K63" s="31">
        <v>0</v>
      </c>
      <c r="L63" s="15" t="str">
        <f t="shared" si="0"/>
        <v>MEETS</v>
      </c>
      <c r="M63" s="21" t="str">
        <f t="shared" si="5"/>
        <v>MEETS</v>
      </c>
      <c r="N63" s="18">
        <f t="shared" si="6"/>
        <v>0</v>
      </c>
      <c r="O63" s="18">
        <f t="shared" si="7"/>
        <v>0</v>
      </c>
      <c r="P63" s="26"/>
    </row>
    <row r="64" spans="1:16" ht="12.75" customHeight="1" x14ac:dyDescent="0.3">
      <c r="A64" s="31" t="s">
        <v>541</v>
      </c>
      <c r="B64" s="31" t="s">
        <v>597</v>
      </c>
      <c r="C64" s="32">
        <v>42474</v>
      </c>
      <c r="D64" s="31" t="s">
        <v>48</v>
      </c>
      <c r="E64" s="30" t="s">
        <v>363</v>
      </c>
      <c r="F64" s="30" t="s">
        <v>1511</v>
      </c>
      <c r="G64" s="31" t="s">
        <v>198</v>
      </c>
      <c r="H64" s="31">
        <v>10244</v>
      </c>
      <c r="I64" s="31">
        <v>9.3000000000000007</v>
      </c>
      <c r="J64" s="31">
        <v>0</v>
      </c>
      <c r="K64" s="31">
        <v>62.7</v>
      </c>
      <c r="L64" s="15" t="str">
        <f t="shared" si="0"/>
        <v>DOES NOT MEET</v>
      </c>
      <c r="M64" s="21" t="str">
        <f t="shared" si="5"/>
        <v>MEETS</v>
      </c>
      <c r="N64" s="18">
        <f t="shared" si="6"/>
        <v>62.7</v>
      </c>
      <c r="O64" s="18">
        <f t="shared" si="7"/>
        <v>0</v>
      </c>
      <c r="P64" s="26"/>
    </row>
    <row r="65" spans="1:16" ht="12.75" customHeight="1" x14ac:dyDescent="0.3">
      <c r="A65" s="31" t="s">
        <v>541</v>
      </c>
      <c r="B65" s="31" t="s">
        <v>72</v>
      </c>
      <c r="C65" s="32">
        <v>42416</v>
      </c>
      <c r="D65" s="31" t="s">
        <v>44</v>
      </c>
      <c r="E65" s="30" t="s">
        <v>289</v>
      </c>
      <c r="F65" s="30" t="s">
        <v>1532</v>
      </c>
      <c r="G65" s="31" t="s">
        <v>189</v>
      </c>
      <c r="H65" s="31">
        <v>29940</v>
      </c>
      <c r="I65" s="31">
        <v>9.4</v>
      </c>
      <c r="J65" s="31">
        <v>5</v>
      </c>
      <c r="K65" s="31">
        <v>8.3000000000000007</v>
      </c>
      <c r="L65" s="15" t="str">
        <f t="shared" si="0"/>
        <v>DOES NOT MEET</v>
      </c>
      <c r="M65" s="21" t="str">
        <f t="shared" si="5"/>
        <v>N/A</v>
      </c>
      <c r="N65" s="18">
        <f t="shared" si="6"/>
        <v>8.3000000000000007</v>
      </c>
      <c r="O65" s="18">
        <f t="shared" si="7"/>
        <v>5</v>
      </c>
      <c r="P65" s="26"/>
    </row>
    <row r="66" spans="1:16" ht="12.75" customHeight="1" x14ac:dyDescent="0.3">
      <c r="A66" s="31" t="s">
        <v>541</v>
      </c>
      <c r="B66" s="31" t="s">
        <v>72</v>
      </c>
      <c r="C66" s="32">
        <v>43476</v>
      </c>
      <c r="D66" s="31" t="s">
        <v>59</v>
      </c>
      <c r="E66" s="30" t="s">
        <v>289</v>
      </c>
      <c r="F66" s="30" t="s">
        <v>1452</v>
      </c>
      <c r="G66" s="31" t="s">
        <v>189</v>
      </c>
      <c r="H66" s="31">
        <v>22770</v>
      </c>
      <c r="I66" s="31">
        <v>9.6999999999999993</v>
      </c>
      <c r="J66" s="31">
        <v>0</v>
      </c>
      <c r="K66" s="31" t="s">
        <v>698</v>
      </c>
      <c r="L66" s="15" t="str">
        <f t="shared" ref="L66:L129" si="8">IF(AND(4.5&lt;=$I66,$I66&lt;=9),"MEETS","DOES NOT MEET")</f>
        <v>DOES NOT MEET</v>
      </c>
      <c r="M66" s="21" t="str">
        <f t="shared" si="5"/>
        <v>N/A</v>
      </c>
      <c r="N66" s="18">
        <f t="shared" si="6"/>
        <v>28.986000000000001</v>
      </c>
      <c r="O66" s="18">
        <f t="shared" si="7"/>
        <v>0</v>
      </c>
      <c r="P66" s="26"/>
    </row>
    <row r="67" spans="1:16" ht="12.75" customHeight="1" x14ac:dyDescent="0.3">
      <c r="A67" s="31" t="s">
        <v>541</v>
      </c>
      <c r="B67" s="31" t="s">
        <v>72</v>
      </c>
      <c r="C67" s="32">
        <v>43476</v>
      </c>
      <c r="D67" s="31" t="s">
        <v>48</v>
      </c>
      <c r="E67" s="30" t="s">
        <v>289</v>
      </c>
      <c r="F67" s="30" t="s">
        <v>1449</v>
      </c>
      <c r="G67" s="31" t="s">
        <v>189</v>
      </c>
      <c r="H67" s="31">
        <v>24460</v>
      </c>
      <c r="I67" s="31">
        <v>9.6999999999999993</v>
      </c>
      <c r="J67" s="31">
        <v>0</v>
      </c>
      <c r="K67" s="31" t="s">
        <v>695</v>
      </c>
      <c r="L67" s="15" t="str">
        <f t="shared" si="8"/>
        <v>DOES NOT MEET</v>
      </c>
      <c r="M67" s="21" t="str">
        <f t="shared" si="5"/>
        <v>N/A</v>
      </c>
      <c r="N67" s="18">
        <f t="shared" si="6"/>
        <v>26.983000000000001</v>
      </c>
      <c r="O67" s="18">
        <f t="shared" si="7"/>
        <v>0</v>
      </c>
      <c r="P67" s="26"/>
    </row>
    <row r="68" spans="1:16" ht="12.75" customHeight="1" x14ac:dyDescent="0.3">
      <c r="A68" s="31" t="s">
        <v>541</v>
      </c>
      <c r="B68" s="31" t="s">
        <v>607</v>
      </c>
      <c r="C68" s="32">
        <v>42718</v>
      </c>
      <c r="D68" s="31" t="s">
        <v>44</v>
      </c>
      <c r="E68" s="30" t="s">
        <v>334</v>
      </c>
      <c r="F68" s="30" t="s">
        <v>1484</v>
      </c>
      <c r="G68" s="31" t="s">
        <v>572</v>
      </c>
      <c r="H68" s="31">
        <v>18152</v>
      </c>
      <c r="I68" s="31">
        <v>7.7</v>
      </c>
      <c r="J68" s="31">
        <v>0</v>
      </c>
      <c r="K68" s="31">
        <v>2</v>
      </c>
      <c r="L68" s="15" t="str">
        <f t="shared" si="8"/>
        <v>MEETS</v>
      </c>
      <c r="M68" s="21" t="str">
        <f t="shared" si="5"/>
        <v>N/A</v>
      </c>
      <c r="N68" s="18">
        <f t="shared" si="6"/>
        <v>2</v>
      </c>
      <c r="O68" s="18">
        <f t="shared" si="7"/>
        <v>0</v>
      </c>
      <c r="P68" s="26"/>
    </row>
    <row r="69" spans="1:16" ht="12.75" customHeight="1" x14ac:dyDescent="0.3">
      <c r="A69" s="31" t="s">
        <v>541</v>
      </c>
      <c r="B69" s="31" t="s">
        <v>607</v>
      </c>
      <c r="C69" s="32">
        <v>42718</v>
      </c>
      <c r="D69" s="31" t="s">
        <v>59</v>
      </c>
      <c r="E69" s="30" t="s">
        <v>334</v>
      </c>
      <c r="F69" s="30" t="s">
        <v>1486</v>
      </c>
      <c r="G69" s="31" t="s">
        <v>572</v>
      </c>
      <c r="H69" s="31">
        <v>21013</v>
      </c>
      <c r="I69" s="31">
        <v>7.6</v>
      </c>
      <c r="J69" s="31">
        <v>0</v>
      </c>
      <c r="K69" s="31">
        <v>1.6</v>
      </c>
      <c r="L69" s="15" t="str">
        <f t="shared" si="8"/>
        <v>MEETS</v>
      </c>
      <c r="M69" s="21" t="str">
        <f t="shared" si="5"/>
        <v>N/A</v>
      </c>
      <c r="N69" s="18">
        <f t="shared" si="6"/>
        <v>1.6</v>
      </c>
      <c r="O69" s="18">
        <f t="shared" si="7"/>
        <v>0</v>
      </c>
      <c r="P69" s="26"/>
    </row>
    <row r="70" spans="1:16" ht="12.75" customHeight="1" x14ac:dyDescent="0.3">
      <c r="A70" s="31" t="s">
        <v>541</v>
      </c>
      <c r="B70" s="31" t="s">
        <v>607</v>
      </c>
      <c r="C70" s="32">
        <v>42718</v>
      </c>
      <c r="D70" s="31" t="s">
        <v>48</v>
      </c>
      <c r="E70" s="30" t="s">
        <v>334</v>
      </c>
      <c r="F70" s="30" t="s">
        <v>1485</v>
      </c>
      <c r="G70" s="31" t="s">
        <v>572</v>
      </c>
      <c r="H70" s="31">
        <v>21786</v>
      </c>
      <c r="I70" s="31">
        <v>7.8</v>
      </c>
      <c r="J70" s="31">
        <v>0</v>
      </c>
      <c r="K70" s="31">
        <v>0.9</v>
      </c>
      <c r="L70" s="15" t="str">
        <f t="shared" si="8"/>
        <v>MEETS</v>
      </c>
      <c r="M70" s="21" t="str">
        <f t="shared" si="5"/>
        <v>N/A</v>
      </c>
      <c r="N70" s="18">
        <f t="shared" si="6"/>
        <v>0.9</v>
      </c>
      <c r="O70" s="18">
        <f t="shared" si="7"/>
        <v>0</v>
      </c>
      <c r="P70" s="26"/>
    </row>
    <row r="71" spans="1:16" ht="12.75" customHeight="1" x14ac:dyDescent="0.3">
      <c r="A71" s="31" t="s">
        <v>546</v>
      </c>
      <c r="B71" s="31" t="s">
        <v>145</v>
      </c>
      <c r="C71" s="32">
        <v>44119</v>
      </c>
      <c r="D71" s="31" t="s">
        <v>44</v>
      </c>
      <c r="E71" s="30" t="s">
        <v>255</v>
      </c>
      <c r="F71" s="30" t="s">
        <v>1251</v>
      </c>
      <c r="G71" s="31" t="s">
        <v>572</v>
      </c>
      <c r="H71" s="31">
        <v>9992</v>
      </c>
      <c r="I71" s="31">
        <v>9.0299999999999994</v>
      </c>
      <c r="J71" s="31" t="s">
        <v>239</v>
      </c>
      <c r="K71" s="31" t="s">
        <v>1172</v>
      </c>
      <c r="L71" s="15" t="str">
        <f t="shared" si="8"/>
        <v>DOES NOT MEET</v>
      </c>
      <c r="M71" s="21" t="str">
        <f t="shared" si="5"/>
        <v>N/A</v>
      </c>
      <c r="N71" s="18">
        <f t="shared" si="6"/>
        <v>66.052999999999997</v>
      </c>
      <c r="O71" s="18">
        <f t="shared" si="7"/>
        <v>30</v>
      </c>
      <c r="P71" s="26"/>
    </row>
    <row r="72" spans="1:16" ht="12.75" customHeight="1" x14ac:dyDescent="0.3">
      <c r="A72" s="31" t="s">
        <v>546</v>
      </c>
      <c r="B72" s="31" t="s">
        <v>145</v>
      </c>
      <c r="C72" s="32">
        <v>43509</v>
      </c>
      <c r="D72" s="31" t="s">
        <v>48</v>
      </c>
      <c r="E72" s="30" t="s">
        <v>255</v>
      </c>
      <c r="F72" s="30" t="s">
        <v>1429</v>
      </c>
      <c r="G72" s="31" t="s">
        <v>224</v>
      </c>
      <c r="H72" s="31">
        <v>9607</v>
      </c>
      <c r="I72" s="31">
        <v>8.8000000000000007</v>
      </c>
      <c r="J72" s="31">
        <v>0</v>
      </c>
      <c r="K72" s="31" t="s">
        <v>755</v>
      </c>
      <c r="L72" s="15" t="str">
        <f t="shared" si="8"/>
        <v>MEETS</v>
      </c>
      <c r="M72" s="21" t="str">
        <f t="shared" si="5"/>
        <v>N/A</v>
      </c>
      <c r="N72" s="18">
        <f t="shared" si="6"/>
        <v>68.7</v>
      </c>
      <c r="O72" s="18">
        <f t="shared" si="7"/>
        <v>0</v>
      </c>
      <c r="P72" s="26"/>
    </row>
    <row r="73" spans="1:16" ht="12.75" customHeight="1" x14ac:dyDescent="0.3">
      <c r="A73" s="31" t="s">
        <v>546</v>
      </c>
      <c r="B73" s="31" t="s">
        <v>738</v>
      </c>
      <c r="C73" s="32">
        <v>43482</v>
      </c>
      <c r="D73" s="31" t="s">
        <v>44</v>
      </c>
      <c r="E73" s="30" t="s">
        <v>739</v>
      </c>
      <c r="F73" s="30" t="s">
        <v>1446</v>
      </c>
      <c r="G73" s="31" t="s">
        <v>224</v>
      </c>
      <c r="H73" s="31">
        <v>20250</v>
      </c>
      <c r="I73" s="31">
        <v>7.8</v>
      </c>
      <c r="J73" s="31">
        <v>0</v>
      </c>
      <c r="K73" s="31" t="s">
        <v>740</v>
      </c>
      <c r="L73" s="15" t="str">
        <f t="shared" si="8"/>
        <v>MEETS</v>
      </c>
      <c r="M73" s="21" t="str">
        <f t="shared" si="5"/>
        <v>N/A</v>
      </c>
      <c r="N73" s="18">
        <f t="shared" si="6"/>
        <v>32.593000000000004</v>
      </c>
      <c r="O73" s="18">
        <f t="shared" si="7"/>
        <v>0</v>
      </c>
      <c r="P73" s="26"/>
    </row>
    <row r="74" spans="1:16" ht="12.75" customHeight="1" x14ac:dyDescent="0.3">
      <c r="A74" s="31" t="s">
        <v>546</v>
      </c>
      <c r="B74" s="31" t="s">
        <v>738</v>
      </c>
      <c r="C74" s="32">
        <v>43482</v>
      </c>
      <c r="D74" s="31" t="s">
        <v>48</v>
      </c>
      <c r="E74" s="30" t="s">
        <v>739</v>
      </c>
      <c r="F74" s="30" t="s">
        <v>1447</v>
      </c>
      <c r="G74" s="31" t="s">
        <v>224</v>
      </c>
      <c r="H74" s="31">
        <v>11820</v>
      </c>
      <c r="I74" s="31">
        <v>8.4</v>
      </c>
      <c r="J74" s="31">
        <v>0</v>
      </c>
      <c r="K74" s="31" t="s">
        <v>741</v>
      </c>
      <c r="L74" s="15" t="str">
        <f t="shared" si="8"/>
        <v>MEETS</v>
      </c>
      <c r="M74" s="21" t="str">
        <f t="shared" si="5"/>
        <v>N/A</v>
      </c>
      <c r="N74" s="18">
        <f t="shared" si="6"/>
        <v>55.838000000000001</v>
      </c>
      <c r="O74" s="18">
        <f t="shared" si="7"/>
        <v>0</v>
      </c>
      <c r="P74" s="26"/>
    </row>
    <row r="75" spans="1:16" ht="12.75" customHeight="1" x14ac:dyDescent="0.3">
      <c r="A75" s="31" t="s">
        <v>546</v>
      </c>
      <c r="B75" s="31" t="s">
        <v>223</v>
      </c>
      <c r="C75" s="32">
        <v>42566</v>
      </c>
      <c r="D75" s="31" t="s">
        <v>44</v>
      </c>
      <c r="E75" s="30" t="s">
        <v>286</v>
      </c>
      <c r="F75" s="30" t="s">
        <v>1500</v>
      </c>
      <c r="G75" s="31" t="s">
        <v>224</v>
      </c>
      <c r="H75" s="31">
        <v>17449</v>
      </c>
      <c r="I75" s="31">
        <v>8.8000000000000007</v>
      </c>
      <c r="J75" s="31">
        <v>2.1</v>
      </c>
      <c r="K75" s="31">
        <v>28.9</v>
      </c>
      <c r="L75" s="15" t="str">
        <f t="shared" si="8"/>
        <v>MEETS</v>
      </c>
      <c r="M75" s="21" t="str">
        <f t="shared" si="5"/>
        <v>N/A</v>
      </c>
      <c r="N75" s="18">
        <f t="shared" si="6"/>
        <v>28.9</v>
      </c>
      <c r="O75" s="18">
        <f t="shared" si="7"/>
        <v>2.1</v>
      </c>
      <c r="P75" s="26"/>
    </row>
    <row r="76" spans="1:16" ht="12.75" customHeight="1" x14ac:dyDescent="0.3">
      <c r="A76" s="31" t="s">
        <v>546</v>
      </c>
      <c r="B76" s="31" t="s">
        <v>223</v>
      </c>
      <c r="C76" s="32">
        <v>42566</v>
      </c>
      <c r="D76" s="31" t="s">
        <v>48</v>
      </c>
      <c r="E76" s="30" t="s">
        <v>286</v>
      </c>
      <c r="F76" s="30" t="s">
        <v>1501</v>
      </c>
      <c r="G76" s="31" t="s">
        <v>224</v>
      </c>
      <c r="H76" s="31">
        <v>8467</v>
      </c>
      <c r="I76" s="31">
        <v>8.6999999999999993</v>
      </c>
      <c r="J76" s="31">
        <v>2.1</v>
      </c>
      <c r="K76" s="31">
        <v>28.4</v>
      </c>
      <c r="L76" s="15" t="str">
        <f t="shared" si="8"/>
        <v>MEETS</v>
      </c>
      <c r="M76" s="21" t="str">
        <f t="shared" si="5"/>
        <v>N/A</v>
      </c>
      <c r="N76" s="18">
        <f t="shared" si="6"/>
        <v>28.4</v>
      </c>
      <c r="O76" s="18">
        <f t="shared" si="7"/>
        <v>2.1</v>
      </c>
      <c r="P76" s="26"/>
    </row>
    <row r="77" spans="1:16" ht="12.75" customHeight="1" x14ac:dyDescent="0.3">
      <c r="A77" s="31" t="s">
        <v>546</v>
      </c>
      <c r="B77" s="31" t="s">
        <v>284</v>
      </c>
      <c r="C77" s="32">
        <v>37112</v>
      </c>
      <c r="D77" s="31" t="s">
        <v>44</v>
      </c>
      <c r="E77" s="30" t="s">
        <v>285</v>
      </c>
      <c r="F77" s="30" t="s">
        <v>1583</v>
      </c>
      <c r="G77" s="31" t="s">
        <v>233</v>
      </c>
      <c r="H77" s="31">
        <v>83300</v>
      </c>
      <c r="I77" s="31">
        <v>7.9</v>
      </c>
      <c r="J77" s="31" t="s">
        <v>1554</v>
      </c>
      <c r="K77" s="31" t="s">
        <v>1554</v>
      </c>
      <c r="L77" s="15" t="str">
        <f t="shared" si="8"/>
        <v>MEETS</v>
      </c>
      <c r="M77" s="21" t="str">
        <f>IF(ISBLANK(I77), "N/A", IF(AND(5 &lt;= $I77, $I77 &lt;= 10),IF($H77&gt;=5000,IF($O77&lt;=100,IF($N77&lt;=200,"MEETS","DOES NOT MEET"),"DOES NOT MEET"),"DOES NOT MEET"),"DOES NOT MEET"))</f>
        <v>DOES NOT MEET</v>
      </c>
      <c r="N77" s="18" t="str">
        <f t="shared" si="6"/>
        <v/>
      </c>
      <c r="O77" s="18" t="str">
        <f t="shared" si="7"/>
        <v/>
      </c>
      <c r="P77" s="26"/>
    </row>
    <row r="78" spans="1:16" ht="12.75" customHeight="1" x14ac:dyDescent="0.3">
      <c r="A78" s="31" t="s">
        <v>546</v>
      </c>
      <c r="B78" s="31" t="s">
        <v>284</v>
      </c>
      <c r="C78" s="32">
        <v>37186</v>
      </c>
      <c r="D78" s="31" t="s">
        <v>48</v>
      </c>
      <c r="E78" s="30" t="s">
        <v>285</v>
      </c>
      <c r="F78" s="30" t="s">
        <v>1582</v>
      </c>
      <c r="G78" s="31" t="s">
        <v>233</v>
      </c>
      <c r="H78" s="31">
        <v>8300</v>
      </c>
      <c r="I78" s="31">
        <v>5.7</v>
      </c>
      <c r="J78" s="31" t="s">
        <v>1554</v>
      </c>
      <c r="K78" s="31" t="s">
        <v>1554</v>
      </c>
      <c r="L78" s="15" t="str">
        <f t="shared" si="8"/>
        <v>MEETS</v>
      </c>
      <c r="M78" s="21" t="str">
        <f>IF(ISBLANK(I78), "N/A", IF(AND(5 &lt;= $I78, $I78 &lt;= 10),IF($H78&gt;=5000,IF($O78&lt;=100,IF($N78&lt;=200,"MEETS","DOES NOT MEET"),"DOES NOT MEET"),"DOES NOT MEET"),"DOES NOT MEET"))</f>
        <v>DOES NOT MEET</v>
      </c>
      <c r="N78" s="18" t="str">
        <f t="shared" si="6"/>
        <v/>
      </c>
      <c r="O78" s="18" t="str">
        <f t="shared" si="7"/>
        <v/>
      </c>
      <c r="P78" s="26"/>
    </row>
    <row r="79" spans="1:16" ht="12.75" customHeight="1" x14ac:dyDescent="0.3">
      <c r="A79" s="31" t="s">
        <v>546</v>
      </c>
      <c r="B79" s="31" t="s">
        <v>148</v>
      </c>
      <c r="C79" s="32">
        <v>43675</v>
      </c>
      <c r="D79" s="31" t="s">
        <v>44</v>
      </c>
      <c r="E79" s="30" t="s">
        <v>232</v>
      </c>
      <c r="F79" s="30" t="s">
        <v>1363</v>
      </c>
      <c r="G79" s="31" t="s">
        <v>226</v>
      </c>
      <c r="H79" s="31">
        <v>12180</v>
      </c>
      <c r="I79" s="31">
        <v>9.0299999999999994</v>
      </c>
      <c r="J79" s="31" t="s">
        <v>238</v>
      </c>
      <c r="K79" s="31" t="s">
        <v>852</v>
      </c>
      <c r="L79" s="15" t="str">
        <f t="shared" si="8"/>
        <v>DOES NOT MEET</v>
      </c>
      <c r="M79" s="21" t="str">
        <f t="shared" ref="M79:M110" si="9">IF(OR(ISBLANK(I79), NOT(ISNUMBER(MATCH($E79, Coastal, 0)))), "N/A", IF(AND(5 &lt;= $I79, $I79 &lt;= 10),IF($H79&gt;=5000,IF($O79&lt;=100,IF($N79&lt;=200,"MEETS","DOES NOT MEET"),"DOES NOT MEET"),"DOES NOT MEET"),"DOES NOT MEET"))</f>
        <v>N/A</v>
      </c>
      <c r="N79" s="18">
        <f t="shared" si="6"/>
        <v>54.186999999999998</v>
      </c>
      <c r="O79" s="18">
        <f t="shared" si="7"/>
        <v>29</v>
      </c>
      <c r="P79" s="26"/>
    </row>
    <row r="80" spans="1:16" ht="12.75" customHeight="1" x14ac:dyDescent="0.3">
      <c r="A80" s="31" t="s">
        <v>546</v>
      </c>
      <c r="B80" s="31" t="s">
        <v>148</v>
      </c>
      <c r="C80" s="32">
        <v>39791</v>
      </c>
      <c r="D80" s="31" t="s">
        <v>59</v>
      </c>
      <c r="E80" s="30" t="s">
        <v>232</v>
      </c>
      <c r="F80" s="30" t="s">
        <v>1567</v>
      </c>
      <c r="G80" s="31" t="s">
        <v>234</v>
      </c>
      <c r="H80" s="31">
        <v>6309</v>
      </c>
      <c r="I80" s="31">
        <v>7.6</v>
      </c>
      <c r="J80" s="31" t="s">
        <v>235</v>
      </c>
      <c r="K80" s="31" t="s">
        <v>236</v>
      </c>
      <c r="L80" s="15" t="str">
        <f t="shared" si="8"/>
        <v>MEETS</v>
      </c>
      <c r="M80" s="21" t="str">
        <f t="shared" si="9"/>
        <v>N/A</v>
      </c>
      <c r="N80" s="18">
        <f t="shared" si="6"/>
        <v>200</v>
      </c>
      <c r="O80" s="18">
        <f t="shared" si="7"/>
        <v>27</v>
      </c>
      <c r="P80" s="26"/>
    </row>
    <row r="81" spans="1:16" ht="12.75" customHeight="1" x14ac:dyDescent="0.3">
      <c r="A81" s="31" t="s">
        <v>546</v>
      </c>
      <c r="B81" s="31" t="s">
        <v>148</v>
      </c>
      <c r="C81" s="32">
        <v>43675</v>
      </c>
      <c r="D81" s="31" t="s">
        <v>48</v>
      </c>
      <c r="E81" s="30" t="s">
        <v>232</v>
      </c>
      <c r="F81" s="30" t="s">
        <v>1362</v>
      </c>
      <c r="G81" s="31" t="s">
        <v>226</v>
      </c>
      <c r="H81" s="31">
        <v>8835</v>
      </c>
      <c r="I81" s="31">
        <v>8.83</v>
      </c>
      <c r="J81" s="31" t="s">
        <v>238</v>
      </c>
      <c r="K81" s="31" t="s">
        <v>853</v>
      </c>
      <c r="L81" s="15" t="str">
        <f t="shared" si="8"/>
        <v>MEETS</v>
      </c>
      <c r="M81" s="21" t="str">
        <f t="shared" si="9"/>
        <v>N/A</v>
      </c>
      <c r="N81" s="18">
        <f t="shared" si="6"/>
        <v>74.7</v>
      </c>
      <c r="O81" s="18">
        <f t="shared" si="7"/>
        <v>29</v>
      </c>
      <c r="P81" s="26"/>
    </row>
    <row r="82" spans="1:16" ht="12.75" customHeight="1" x14ac:dyDescent="0.3">
      <c r="A82" s="31" t="s">
        <v>559</v>
      </c>
      <c r="B82" s="31" t="s">
        <v>610</v>
      </c>
      <c r="C82" s="32">
        <v>43732</v>
      </c>
      <c r="D82" s="31" t="s">
        <v>44</v>
      </c>
      <c r="E82" s="30" t="s">
        <v>317</v>
      </c>
      <c r="F82" s="30" t="s">
        <v>1311</v>
      </c>
      <c r="G82" s="31" t="s">
        <v>869</v>
      </c>
      <c r="H82" s="31">
        <v>11040</v>
      </c>
      <c r="I82" s="31">
        <v>8.92</v>
      </c>
      <c r="J82" s="31" t="s">
        <v>266</v>
      </c>
      <c r="K82" s="31" t="s">
        <v>899</v>
      </c>
      <c r="L82" s="15" t="str">
        <f t="shared" si="8"/>
        <v>MEETS</v>
      </c>
      <c r="M82" s="21" t="str">
        <f t="shared" si="9"/>
        <v>N/A</v>
      </c>
      <c r="N82" s="18">
        <f t="shared" si="6"/>
        <v>59.783000000000001</v>
      </c>
      <c r="O82" s="18">
        <f t="shared" si="7"/>
        <v>32</v>
      </c>
      <c r="P82" s="26"/>
    </row>
    <row r="83" spans="1:16" ht="12.75" customHeight="1" x14ac:dyDescent="0.3">
      <c r="A83" s="31" t="s">
        <v>559</v>
      </c>
      <c r="B83" s="31" t="s">
        <v>610</v>
      </c>
      <c r="C83" s="32">
        <v>43732</v>
      </c>
      <c r="D83" s="31" t="s">
        <v>59</v>
      </c>
      <c r="E83" s="30" t="s">
        <v>317</v>
      </c>
      <c r="F83" s="30" t="s">
        <v>1312</v>
      </c>
      <c r="G83" s="31" t="s">
        <v>869</v>
      </c>
      <c r="H83" s="31">
        <v>14180</v>
      </c>
      <c r="I83" s="31">
        <v>9.02</v>
      </c>
      <c r="J83" s="31" t="s">
        <v>266</v>
      </c>
      <c r="K83" s="31" t="s">
        <v>898</v>
      </c>
      <c r="L83" s="15" t="str">
        <f t="shared" si="8"/>
        <v>DOES NOT MEET</v>
      </c>
      <c r="M83" s="21" t="str">
        <f t="shared" si="9"/>
        <v>N/A</v>
      </c>
      <c r="N83" s="18">
        <f t="shared" si="6"/>
        <v>46.543999999999997</v>
      </c>
      <c r="O83" s="18">
        <f t="shared" si="7"/>
        <v>32</v>
      </c>
      <c r="P83" s="26"/>
    </row>
    <row r="84" spans="1:16" ht="12.75" customHeight="1" x14ac:dyDescent="0.3">
      <c r="A84" s="31" t="s">
        <v>559</v>
      </c>
      <c r="B84" s="31" t="s">
        <v>610</v>
      </c>
      <c r="C84" s="32">
        <v>43732</v>
      </c>
      <c r="D84" s="31" t="s">
        <v>48</v>
      </c>
      <c r="E84" s="30" t="s">
        <v>317</v>
      </c>
      <c r="F84" s="30" t="s">
        <v>1310</v>
      </c>
      <c r="G84" s="31" t="s">
        <v>869</v>
      </c>
      <c r="H84" s="31">
        <v>9018</v>
      </c>
      <c r="I84" s="31">
        <v>8.86</v>
      </c>
      <c r="J84" s="31" t="s">
        <v>266</v>
      </c>
      <c r="K84" s="31" t="s">
        <v>900</v>
      </c>
      <c r="L84" s="15" t="str">
        <f t="shared" si="8"/>
        <v>MEETS</v>
      </c>
      <c r="M84" s="21" t="str">
        <f t="shared" si="9"/>
        <v>N/A</v>
      </c>
      <c r="N84" s="18">
        <f t="shared" si="6"/>
        <v>73.186999999999998</v>
      </c>
      <c r="O84" s="18">
        <f t="shared" si="7"/>
        <v>32</v>
      </c>
      <c r="P84" s="26"/>
    </row>
    <row r="85" spans="1:16" ht="12.75" customHeight="1" x14ac:dyDescent="0.3">
      <c r="A85" s="31" t="s">
        <v>559</v>
      </c>
      <c r="B85" s="31" t="s">
        <v>598</v>
      </c>
      <c r="C85" s="32">
        <v>43578</v>
      </c>
      <c r="D85" s="31" t="s">
        <v>44</v>
      </c>
      <c r="E85" s="30" t="s">
        <v>254</v>
      </c>
      <c r="F85" s="30" t="s">
        <v>1398</v>
      </c>
      <c r="G85" s="31" t="s">
        <v>168</v>
      </c>
      <c r="H85" s="31">
        <v>17500</v>
      </c>
      <c r="I85" s="31">
        <v>9.4</v>
      </c>
      <c r="J85" s="31" t="s">
        <v>239</v>
      </c>
      <c r="K85" s="31" t="s">
        <v>797</v>
      </c>
      <c r="L85" s="15" t="str">
        <f t="shared" si="8"/>
        <v>DOES NOT MEET</v>
      </c>
      <c r="M85" s="21" t="str">
        <f t="shared" si="9"/>
        <v>N/A</v>
      </c>
      <c r="N85" s="18">
        <f t="shared" si="6"/>
        <v>37.713999999999999</v>
      </c>
      <c r="O85" s="18">
        <f t="shared" si="7"/>
        <v>30</v>
      </c>
      <c r="P85" s="26"/>
    </row>
    <row r="86" spans="1:16" ht="12.75" customHeight="1" x14ac:dyDescent="0.3">
      <c r="A86" s="31" t="s">
        <v>559</v>
      </c>
      <c r="B86" s="31" t="s">
        <v>598</v>
      </c>
      <c r="C86" s="32">
        <v>42468</v>
      </c>
      <c r="D86" s="31" t="s">
        <v>59</v>
      </c>
      <c r="E86" s="30" t="s">
        <v>254</v>
      </c>
      <c r="F86" s="30" t="s">
        <v>1512</v>
      </c>
      <c r="G86" s="31" t="s">
        <v>168</v>
      </c>
      <c r="H86" s="31">
        <v>11593</v>
      </c>
      <c r="I86" s="31">
        <v>7</v>
      </c>
      <c r="J86" s="31">
        <v>0</v>
      </c>
      <c r="K86" s="31">
        <v>21</v>
      </c>
      <c r="L86" s="15" t="str">
        <f t="shared" si="8"/>
        <v>MEETS</v>
      </c>
      <c r="M86" s="21" t="str">
        <f t="shared" si="9"/>
        <v>N/A</v>
      </c>
      <c r="N86" s="18">
        <f t="shared" si="6"/>
        <v>21</v>
      </c>
      <c r="O86" s="18">
        <f t="shared" si="7"/>
        <v>0</v>
      </c>
      <c r="P86" s="26"/>
    </row>
    <row r="87" spans="1:16" ht="12.75" customHeight="1" x14ac:dyDescent="0.3">
      <c r="A87" s="31" t="s">
        <v>559</v>
      </c>
      <c r="B87" s="31" t="s">
        <v>598</v>
      </c>
      <c r="C87" s="32">
        <v>43578</v>
      </c>
      <c r="D87" s="31" t="s">
        <v>48</v>
      </c>
      <c r="E87" s="30" t="s">
        <v>254</v>
      </c>
      <c r="F87" s="30" t="s">
        <v>1397</v>
      </c>
      <c r="G87" s="31" t="s">
        <v>168</v>
      </c>
      <c r="H87" s="31">
        <v>16900</v>
      </c>
      <c r="I87" s="31">
        <v>9.1999999999999993</v>
      </c>
      <c r="J87" s="31" t="s">
        <v>239</v>
      </c>
      <c r="K87" s="31" t="s">
        <v>798</v>
      </c>
      <c r="L87" s="15" t="str">
        <f t="shared" si="8"/>
        <v>DOES NOT MEET</v>
      </c>
      <c r="M87" s="21" t="str">
        <f t="shared" si="9"/>
        <v>N/A</v>
      </c>
      <c r="N87" s="18">
        <f t="shared" si="6"/>
        <v>39.052999999999997</v>
      </c>
      <c r="O87" s="18">
        <f t="shared" si="7"/>
        <v>30</v>
      </c>
      <c r="P87" s="26"/>
    </row>
    <row r="88" spans="1:16" ht="12.75" customHeight="1" x14ac:dyDescent="0.3">
      <c r="A88" s="31" t="s">
        <v>559</v>
      </c>
      <c r="B88" s="31" t="s">
        <v>608</v>
      </c>
      <c r="C88" s="32">
        <v>43658</v>
      </c>
      <c r="D88" s="31" t="s">
        <v>44</v>
      </c>
      <c r="E88" s="30" t="s">
        <v>261</v>
      </c>
      <c r="F88" s="30" t="s">
        <v>1364</v>
      </c>
      <c r="G88" s="31" t="s">
        <v>620</v>
      </c>
      <c r="H88" s="31">
        <v>7776</v>
      </c>
      <c r="I88" s="31">
        <v>9.24</v>
      </c>
      <c r="J88" s="31" t="s">
        <v>238</v>
      </c>
      <c r="K88" s="31" t="s">
        <v>830</v>
      </c>
      <c r="L88" s="15" t="str">
        <f t="shared" si="8"/>
        <v>DOES NOT MEET</v>
      </c>
      <c r="M88" s="21" t="str">
        <f t="shared" si="9"/>
        <v>N/A</v>
      </c>
      <c r="N88" s="15">
        <f t="shared" si="6"/>
        <v>84.876999999999995</v>
      </c>
      <c r="O88" s="15">
        <f t="shared" si="7"/>
        <v>29</v>
      </c>
    </row>
    <row r="89" spans="1:16" ht="12.75" customHeight="1" x14ac:dyDescent="0.3">
      <c r="A89" s="31" t="s">
        <v>559</v>
      </c>
      <c r="B89" s="31" t="s">
        <v>608</v>
      </c>
      <c r="C89" s="32">
        <v>43658</v>
      </c>
      <c r="D89" s="31" t="s">
        <v>59</v>
      </c>
      <c r="E89" s="30" t="s">
        <v>261</v>
      </c>
      <c r="F89" s="30" t="s">
        <v>1367</v>
      </c>
      <c r="G89" s="31" t="s">
        <v>620</v>
      </c>
      <c r="H89" s="31">
        <v>7067</v>
      </c>
      <c r="I89" s="31">
        <v>9.24</v>
      </c>
      <c r="J89" s="31" t="s">
        <v>238</v>
      </c>
      <c r="K89" s="31" t="s">
        <v>831</v>
      </c>
      <c r="L89" s="15" t="str">
        <f t="shared" si="8"/>
        <v>DOES NOT MEET</v>
      </c>
      <c r="M89" s="21" t="str">
        <f t="shared" si="9"/>
        <v>N/A</v>
      </c>
      <c r="N89" s="15">
        <f t="shared" si="6"/>
        <v>71.466999999999999</v>
      </c>
      <c r="O89" s="15">
        <f t="shared" si="7"/>
        <v>29</v>
      </c>
    </row>
    <row r="90" spans="1:16" ht="12.75" customHeight="1" x14ac:dyDescent="0.3">
      <c r="A90" s="31" t="s">
        <v>559</v>
      </c>
      <c r="B90" s="31" t="s">
        <v>608</v>
      </c>
      <c r="C90" s="32">
        <v>43658</v>
      </c>
      <c r="D90" s="31" t="s">
        <v>48</v>
      </c>
      <c r="E90" s="30" t="s">
        <v>261</v>
      </c>
      <c r="F90" s="30" t="s">
        <v>1366</v>
      </c>
      <c r="G90" s="31" t="s">
        <v>620</v>
      </c>
      <c r="H90" s="31">
        <v>8980</v>
      </c>
      <c r="I90" s="31">
        <v>9.0399999999999991</v>
      </c>
      <c r="J90" s="31" t="s">
        <v>238</v>
      </c>
      <c r="K90" s="31" t="s">
        <v>833</v>
      </c>
      <c r="L90" s="15" t="str">
        <f t="shared" si="8"/>
        <v>DOES NOT MEET</v>
      </c>
      <c r="M90" s="21" t="str">
        <f t="shared" si="9"/>
        <v>N/A</v>
      </c>
      <c r="N90" s="18">
        <f t="shared" si="6"/>
        <v>73.497</v>
      </c>
      <c r="O90" s="18">
        <f t="shared" si="7"/>
        <v>29</v>
      </c>
      <c r="P90" s="26"/>
    </row>
    <row r="91" spans="1:16" ht="12.75" customHeight="1" x14ac:dyDescent="0.3">
      <c r="A91" s="31" t="s">
        <v>559</v>
      </c>
      <c r="B91" s="31" t="s">
        <v>604</v>
      </c>
      <c r="C91" s="32">
        <v>43584</v>
      </c>
      <c r="D91" s="31" t="s">
        <v>44</v>
      </c>
      <c r="E91" s="30" t="s">
        <v>250</v>
      </c>
      <c r="F91" s="30" t="s">
        <v>1394</v>
      </c>
      <c r="G91" s="31" t="s">
        <v>226</v>
      </c>
      <c r="H91" s="31">
        <v>10350</v>
      </c>
      <c r="I91" s="31">
        <v>9.1</v>
      </c>
      <c r="J91" s="31" t="s">
        <v>239</v>
      </c>
      <c r="K91" s="31" t="s">
        <v>800</v>
      </c>
      <c r="L91" s="15" t="str">
        <f t="shared" si="8"/>
        <v>DOES NOT MEET</v>
      </c>
      <c r="M91" s="21" t="str">
        <f t="shared" si="9"/>
        <v>N/A</v>
      </c>
      <c r="N91" s="18">
        <f t="shared" si="6"/>
        <v>63.677999999999997</v>
      </c>
      <c r="O91" s="18">
        <f t="shared" si="7"/>
        <v>30</v>
      </c>
      <c r="P91" s="26"/>
    </row>
    <row r="92" spans="1:16" ht="12.75" customHeight="1" x14ac:dyDescent="0.3">
      <c r="A92" s="31" t="s">
        <v>559</v>
      </c>
      <c r="B92" s="31" t="s">
        <v>604</v>
      </c>
      <c r="C92" s="32">
        <v>43584</v>
      </c>
      <c r="D92" s="31" t="s">
        <v>48</v>
      </c>
      <c r="E92" s="30" t="s">
        <v>250</v>
      </c>
      <c r="F92" s="30" t="s">
        <v>1395</v>
      </c>
      <c r="G92" s="31" t="s">
        <v>226</v>
      </c>
      <c r="H92" s="31">
        <v>8953</v>
      </c>
      <c r="I92" s="31">
        <v>9.1</v>
      </c>
      <c r="J92" s="31" t="s">
        <v>239</v>
      </c>
      <c r="K92" s="31" t="s">
        <v>801</v>
      </c>
      <c r="L92" s="15" t="str">
        <f t="shared" si="8"/>
        <v>DOES NOT MEET</v>
      </c>
      <c r="M92" s="21" t="str">
        <f t="shared" si="9"/>
        <v>N/A</v>
      </c>
      <c r="N92" s="18">
        <f t="shared" si="6"/>
        <v>73.718000000000004</v>
      </c>
      <c r="O92" s="18">
        <f t="shared" si="7"/>
        <v>30</v>
      </c>
      <c r="P92" s="26"/>
    </row>
    <row r="93" spans="1:16" ht="12.75" customHeight="1" x14ac:dyDescent="0.3">
      <c r="A93" s="31" t="s">
        <v>559</v>
      </c>
      <c r="B93" s="31" t="s">
        <v>560</v>
      </c>
      <c r="C93" s="32">
        <v>43489</v>
      </c>
      <c r="D93" s="31" t="s">
        <v>44</v>
      </c>
      <c r="E93" s="30" t="s">
        <v>331</v>
      </c>
      <c r="F93" s="30" t="s">
        <v>1442</v>
      </c>
      <c r="G93" s="31" t="s">
        <v>168</v>
      </c>
      <c r="H93" s="31">
        <v>22238</v>
      </c>
      <c r="I93" s="31">
        <v>9.3000000000000007</v>
      </c>
      <c r="J93" s="31">
        <v>0</v>
      </c>
      <c r="K93" s="31" t="s">
        <v>742</v>
      </c>
      <c r="L93" s="15" t="str">
        <f t="shared" si="8"/>
        <v>DOES NOT MEET</v>
      </c>
      <c r="M93" s="21" t="str">
        <f t="shared" si="9"/>
        <v>N/A</v>
      </c>
      <c r="N93" s="18">
        <f t="shared" si="6"/>
        <v>29.678999999999998</v>
      </c>
      <c r="O93" s="18">
        <f t="shared" si="7"/>
        <v>0</v>
      </c>
      <c r="P93" s="26"/>
    </row>
    <row r="94" spans="1:16" ht="12.75" customHeight="1" x14ac:dyDescent="0.3">
      <c r="A94" s="31" t="s">
        <v>559</v>
      </c>
      <c r="B94" s="31" t="s">
        <v>560</v>
      </c>
      <c r="C94" s="32">
        <v>43489</v>
      </c>
      <c r="D94" s="31" t="s">
        <v>48</v>
      </c>
      <c r="E94" s="30" t="s">
        <v>331</v>
      </c>
      <c r="F94" s="30" t="s">
        <v>1443</v>
      </c>
      <c r="G94" s="31" t="s">
        <v>168</v>
      </c>
      <c r="H94" s="31">
        <v>26700</v>
      </c>
      <c r="I94" s="31">
        <v>9.1999999999999993</v>
      </c>
      <c r="J94" s="31">
        <v>0</v>
      </c>
      <c r="K94" s="31" t="s">
        <v>744</v>
      </c>
      <c r="L94" s="15" t="str">
        <f t="shared" si="8"/>
        <v>DOES NOT MEET</v>
      </c>
      <c r="M94" s="21" t="str">
        <f t="shared" si="9"/>
        <v>N/A</v>
      </c>
      <c r="N94" s="18">
        <f t="shared" si="6"/>
        <v>24.719000000000001</v>
      </c>
      <c r="O94" s="18">
        <f t="shared" si="7"/>
        <v>0</v>
      </c>
      <c r="P94" s="26"/>
    </row>
    <row r="95" spans="1:16" ht="12.75" customHeight="1" x14ac:dyDescent="0.3">
      <c r="A95" s="31" t="s">
        <v>137</v>
      </c>
      <c r="B95" s="31" t="s">
        <v>34</v>
      </c>
      <c r="C95" s="32">
        <v>42509</v>
      </c>
      <c r="D95" s="31" t="s">
        <v>44</v>
      </c>
      <c r="E95" s="30" t="s">
        <v>378</v>
      </c>
      <c r="F95" s="30" t="s">
        <v>1506</v>
      </c>
      <c r="G95" s="31" t="s">
        <v>209</v>
      </c>
      <c r="H95" s="31">
        <v>72098</v>
      </c>
      <c r="I95" s="31">
        <v>7.4</v>
      </c>
      <c r="J95" s="31">
        <v>0</v>
      </c>
      <c r="K95" s="31">
        <v>5.3</v>
      </c>
      <c r="L95" s="15" t="str">
        <f t="shared" si="8"/>
        <v>MEETS</v>
      </c>
      <c r="M95" s="21" t="str">
        <f t="shared" si="9"/>
        <v>N/A</v>
      </c>
      <c r="N95" s="18">
        <f t="shared" si="6"/>
        <v>5.3</v>
      </c>
      <c r="O95" s="18">
        <f t="shared" si="7"/>
        <v>0</v>
      </c>
      <c r="P95" s="26"/>
    </row>
    <row r="96" spans="1:16" ht="12.75" customHeight="1" x14ac:dyDescent="0.3">
      <c r="A96" s="31" t="s">
        <v>10</v>
      </c>
      <c r="B96" s="31" t="s">
        <v>299</v>
      </c>
      <c r="C96" s="32">
        <v>40750</v>
      </c>
      <c r="D96" s="31" t="s">
        <v>44</v>
      </c>
      <c r="E96" s="30" t="s">
        <v>300</v>
      </c>
      <c r="F96" s="30" t="s">
        <v>1558</v>
      </c>
      <c r="G96" s="31" t="s">
        <v>301</v>
      </c>
      <c r="H96" s="31">
        <v>17301</v>
      </c>
      <c r="I96" s="31">
        <v>8.9</v>
      </c>
      <c r="J96" s="31">
        <v>0</v>
      </c>
      <c r="K96" s="31">
        <v>0</v>
      </c>
      <c r="L96" s="15" t="str">
        <f t="shared" si="8"/>
        <v>MEETS</v>
      </c>
      <c r="M96" s="21" t="str">
        <f t="shared" si="9"/>
        <v>N/A</v>
      </c>
      <c r="N96" s="18">
        <f t="shared" si="6"/>
        <v>0</v>
      </c>
      <c r="O96" s="18">
        <f t="shared" si="7"/>
        <v>0</v>
      </c>
      <c r="P96" s="26"/>
    </row>
    <row r="97" spans="1:16" ht="12.75" customHeight="1" x14ac:dyDescent="0.3">
      <c r="A97" s="31" t="s">
        <v>10</v>
      </c>
      <c r="B97" s="31" t="s">
        <v>299</v>
      </c>
      <c r="C97" s="32">
        <v>40750</v>
      </c>
      <c r="D97" s="31" t="s">
        <v>48</v>
      </c>
      <c r="E97" s="30" t="s">
        <v>300</v>
      </c>
      <c r="F97" s="30" t="s">
        <v>1557</v>
      </c>
      <c r="G97" s="31" t="s">
        <v>301</v>
      </c>
      <c r="H97" s="31">
        <v>15432</v>
      </c>
      <c r="I97" s="31">
        <v>8.8000000000000007</v>
      </c>
      <c r="J97" s="31">
        <v>0</v>
      </c>
      <c r="K97" s="31">
        <v>0</v>
      </c>
      <c r="L97" s="15" t="str">
        <f t="shared" si="8"/>
        <v>MEETS</v>
      </c>
      <c r="M97" s="21" t="str">
        <f t="shared" si="9"/>
        <v>N/A</v>
      </c>
      <c r="N97" s="18">
        <f t="shared" si="6"/>
        <v>0</v>
      </c>
      <c r="O97" s="18">
        <f t="shared" si="7"/>
        <v>0</v>
      </c>
      <c r="P97" s="26"/>
    </row>
    <row r="98" spans="1:16" ht="12.75" customHeight="1" x14ac:dyDescent="0.3">
      <c r="A98" s="31" t="s">
        <v>10</v>
      </c>
      <c r="B98" s="31" t="s">
        <v>213</v>
      </c>
      <c r="C98" s="32">
        <v>43698</v>
      </c>
      <c r="D98" s="31" t="s">
        <v>44</v>
      </c>
      <c r="E98" s="30" t="s">
        <v>245</v>
      </c>
      <c r="F98" s="30" t="s">
        <v>1346</v>
      </c>
      <c r="G98" s="31" t="s">
        <v>572</v>
      </c>
      <c r="H98" s="31">
        <v>39270</v>
      </c>
      <c r="I98" s="31">
        <v>9.1</v>
      </c>
      <c r="J98" s="31" t="s">
        <v>266</v>
      </c>
      <c r="K98" s="31" t="s">
        <v>880</v>
      </c>
      <c r="L98" s="15" t="str">
        <f t="shared" si="8"/>
        <v>DOES NOT MEET</v>
      </c>
      <c r="M98" s="21" t="str">
        <f t="shared" si="9"/>
        <v>N/A</v>
      </c>
      <c r="N98" s="18">
        <f t="shared" si="6"/>
        <v>16.806999999999999</v>
      </c>
      <c r="O98" s="18">
        <f t="shared" si="7"/>
        <v>32</v>
      </c>
      <c r="P98" s="26"/>
    </row>
    <row r="99" spans="1:16" ht="12.75" customHeight="1" x14ac:dyDescent="0.3">
      <c r="A99" s="31" t="s">
        <v>10</v>
      </c>
      <c r="B99" s="31" t="s">
        <v>213</v>
      </c>
      <c r="C99" s="32">
        <v>43698</v>
      </c>
      <c r="D99" s="31" t="s">
        <v>48</v>
      </c>
      <c r="E99" s="30" t="s">
        <v>245</v>
      </c>
      <c r="F99" s="30" t="s">
        <v>1349</v>
      </c>
      <c r="G99" s="31" t="s">
        <v>572</v>
      </c>
      <c r="H99" s="31">
        <v>24020</v>
      </c>
      <c r="I99" s="31">
        <v>9.58</v>
      </c>
      <c r="J99" s="31" t="s">
        <v>266</v>
      </c>
      <c r="K99" s="31" t="s">
        <v>881</v>
      </c>
      <c r="L99" s="15" t="str">
        <f t="shared" si="8"/>
        <v>DOES NOT MEET</v>
      </c>
      <c r="M99" s="21" t="str">
        <f t="shared" si="9"/>
        <v>N/A</v>
      </c>
      <c r="N99" s="18">
        <f t="shared" si="6"/>
        <v>27.477</v>
      </c>
      <c r="O99" s="18">
        <f t="shared" si="7"/>
        <v>32</v>
      </c>
      <c r="P99" s="26"/>
    </row>
    <row r="100" spans="1:16" ht="12.75" customHeight="1" x14ac:dyDescent="0.3">
      <c r="A100" s="31" t="s">
        <v>118</v>
      </c>
      <c r="B100" s="31" t="s">
        <v>579</v>
      </c>
      <c r="C100" s="32">
        <v>45019</v>
      </c>
      <c r="D100" s="31" t="s">
        <v>48</v>
      </c>
      <c r="E100" s="30" t="s">
        <v>364</v>
      </c>
      <c r="F100" s="30" t="s">
        <v>1222</v>
      </c>
      <c r="G100" s="31" t="s">
        <v>1223</v>
      </c>
      <c r="H100" s="31">
        <v>11100</v>
      </c>
      <c r="I100" s="31">
        <v>9.2200000000000006</v>
      </c>
      <c r="J100" s="31" t="s">
        <v>1213</v>
      </c>
      <c r="K100" s="31" t="s">
        <v>1224</v>
      </c>
      <c r="L100" s="15" t="str">
        <f t="shared" si="8"/>
        <v>DOES NOT MEET</v>
      </c>
      <c r="M100" s="21" t="str">
        <f t="shared" si="9"/>
        <v>N/A</v>
      </c>
      <c r="N100" s="18">
        <f t="shared" si="6"/>
        <v>44.64</v>
      </c>
      <c r="O100" s="18">
        <f t="shared" si="7"/>
        <v>31</v>
      </c>
      <c r="P100" s="26"/>
    </row>
    <row r="101" spans="1:16" ht="12.75" customHeight="1" x14ac:dyDescent="0.3">
      <c r="A101" s="31" t="s">
        <v>118</v>
      </c>
      <c r="B101" s="31" t="s">
        <v>593</v>
      </c>
      <c r="C101" s="32">
        <v>43434</v>
      </c>
      <c r="D101" s="31" t="s">
        <v>44</v>
      </c>
      <c r="E101" s="30" t="s">
        <v>333</v>
      </c>
      <c r="F101" s="30" t="s">
        <v>1463</v>
      </c>
      <c r="G101" s="31" t="s">
        <v>196</v>
      </c>
      <c r="H101" s="31">
        <v>20320</v>
      </c>
      <c r="I101" s="31">
        <v>9.5</v>
      </c>
      <c r="J101" s="31" t="s">
        <v>239</v>
      </c>
      <c r="K101" s="31" t="s">
        <v>672</v>
      </c>
      <c r="L101" s="15" t="str">
        <f t="shared" si="8"/>
        <v>DOES NOT MEET</v>
      </c>
      <c r="M101" s="21" t="str">
        <f t="shared" si="9"/>
        <v>N/A</v>
      </c>
      <c r="N101" s="18">
        <f t="shared" si="6"/>
        <v>32.479999999999997</v>
      </c>
      <c r="O101" s="18">
        <f t="shared" si="7"/>
        <v>30</v>
      </c>
      <c r="P101" s="26"/>
    </row>
    <row r="102" spans="1:16" ht="12.75" customHeight="1" x14ac:dyDescent="0.3">
      <c r="A102" s="31" t="s">
        <v>118</v>
      </c>
      <c r="B102" s="31" t="s">
        <v>593</v>
      </c>
      <c r="C102" s="32">
        <v>42458</v>
      </c>
      <c r="D102" s="31" t="s">
        <v>59</v>
      </c>
      <c r="E102" s="30" t="s">
        <v>333</v>
      </c>
      <c r="F102" s="30" t="s">
        <v>1513</v>
      </c>
      <c r="G102" s="31" t="s">
        <v>196</v>
      </c>
      <c r="H102" s="31">
        <v>20833</v>
      </c>
      <c r="I102" s="31">
        <v>8.6</v>
      </c>
      <c r="J102" s="31">
        <v>0</v>
      </c>
      <c r="K102" s="31">
        <v>6.1</v>
      </c>
      <c r="L102" s="15" t="str">
        <f t="shared" si="8"/>
        <v>MEETS</v>
      </c>
      <c r="M102" s="21" t="str">
        <f t="shared" si="9"/>
        <v>N/A</v>
      </c>
      <c r="N102" s="18">
        <f t="shared" si="6"/>
        <v>6.1</v>
      </c>
      <c r="O102" s="18">
        <f t="shared" si="7"/>
        <v>0</v>
      </c>
      <c r="P102" s="26"/>
    </row>
    <row r="103" spans="1:16" ht="12.75" customHeight="1" x14ac:dyDescent="0.3">
      <c r="A103" s="31" t="s">
        <v>118</v>
      </c>
      <c r="B103" s="31" t="s">
        <v>593</v>
      </c>
      <c r="C103" s="32">
        <v>43434</v>
      </c>
      <c r="D103" s="31" t="s">
        <v>48</v>
      </c>
      <c r="E103" s="30" t="s">
        <v>333</v>
      </c>
      <c r="F103" s="30" t="s">
        <v>1462</v>
      </c>
      <c r="G103" s="31" t="s">
        <v>196</v>
      </c>
      <c r="H103" s="31">
        <v>18920</v>
      </c>
      <c r="I103" s="31">
        <v>9.4</v>
      </c>
      <c r="J103" s="31">
        <v>0</v>
      </c>
      <c r="K103" s="31" t="s">
        <v>1175</v>
      </c>
      <c r="L103" s="15" t="str">
        <f t="shared" si="8"/>
        <v>DOES NOT MEET</v>
      </c>
      <c r="M103" s="21" t="str">
        <f t="shared" si="9"/>
        <v>N/A</v>
      </c>
      <c r="N103" s="18" t="str">
        <f t="shared" si="6"/>
        <v>.&lt;34.88</v>
      </c>
      <c r="O103" s="18">
        <f t="shared" si="7"/>
        <v>0</v>
      </c>
      <c r="P103" s="26"/>
    </row>
    <row r="104" spans="1:16" ht="12.75" customHeight="1" x14ac:dyDescent="0.3">
      <c r="A104" s="31" t="s">
        <v>118</v>
      </c>
      <c r="B104" s="31" t="s">
        <v>593</v>
      </c>
      <c r="C104" s="32">
        <v>42458</v>
      </c>
      <c r="D104" s="31" t="s">
        <v>45</v>
      </c>
      <c r="E104" s="30" t="s">
        <v>333</v>
      </c>
      <c r="F104" s="30" t="s">
        <v>1514</v>
      </c>
      <c r="G104" s="31" t="s">
        <v>196</v>
      </c>
      <c r="H104" s="31">
        <v>3383</v>
      </c>
      <c r="I104" s="31">
        <v>7.3</v>
      </c>
      <c r="J104" s="31">
        <v>0</v>
      </c>
      <c r="K104" s="31">
        <v>123</v>
      </c>
      <c r="L104" s="15" t="str">
        <f t="shared" si="8"/>
        <v>MEETS</v>
      </c>
      <c r="M104" s="21" t="str">
        <f t="shared" si="9"/>
        <v>N/A</v>
      </c>
      <c r="N104" s="18">
        <f t="shared" si="6"/>
        <v>123</v>
      </c>
      <c r="O104" s="18">
        <f t="shared" si="7"/>
        <v>0</v>
      </c>
      <c r="P104" s="26"/>
    </row>
    <row r="105" spans="1:16" ht="12.75" customHeight="1" x14ac:dyDescent="0.3">
      <c r="A105" s="31" t="s">
        <v>11</v>
      </c>
      <c r="B105" s="31" t="s">
        <v>586</v>
      </c>
      <c r="C105" s="32">
        <v>42431</v>
      </c>
      <c r="D105" s="31" t="s">
        <v>44</v>
      </c>
      <c r="E105" s="30" t="s">
        <v>287</v>
      </c>
      <c r="F105" s="30" t="s">
        <v>1527</v>
      </c>
      <c r="G105" s="31" t="s">
        <v>197</v>
      </c>
      <c r="H105" s="31">
        <v>22989</v>
      </c>
      <c r="I105" s="31">
        <v>8.9</v>
      </c>
      <c r="J105" s="31">
        <v>0</v>
      </c>
      <c r="K105" s="31">
        <v>4</v>
      </c>
      <c r="L105" s="15" t="str">
        <f t="shared" si="8"/>
        <v>MEETS</v>
      </c>
      <c r="M105" s="21" t="str">
        <f t="shared" si="9"/>
        <v>N/A</v>
      </c>
      <c r="N105" s="18">
        <f t="shared" si="6"/>
        <v>4</v>
      </c>
      <c r="O105" s="18">
        <f t="shared" si="7"/>
        <v>0</v>
      </c>
      <c r="P105" s="26"/>
    </row>
    <row r="106" spans="1:16" ht="12.75" customHeight="1" x14ac:dyDescent="0.3">
      <c r="A106" s="31" t="s">
        <v>11</v>
      </c>
      <c r="B106" s="31" t="s">
        <v>586</v>
      </c>
      <c r="C106" s="32">
        <v>43509</v>
      </c>
      <c r="D106" s="31" t="s">
        <v>59</v>
      </c>
      <c r="E106" s="30" t="s">
        <v>287</v>
      </c>
      <c r="F106" s="30" t="s">
        <v>1428</v>
      </c>
      <c r="G106" s="31" t="s">
        <v>190</v>
      </c>
      <c r="H106" s="31">
        <v>16170</v>
      </c>
      <c r="I106" s="31">
        <v>9.8000000000000007</v>
      </c>
      <c r="J106" s="31">
        <v>0</v>
      </c>
      <c r="K106" s="31" t="s">
        <v>748</v>
      </c>
      <c r="L106" s="15" t="str">
        <f t="shared" si="8"/>
        <v>DOES NOT MEET</v>
      </c>
      <c r="M106" s="21" t="str">
        <f t="shared" si="9"/>
        <v>N/A</v>
      </c>
      <c r="N106" s="18">
        <f t="shared" si="6"/>
        <v>40.816000000000003</v>
      </c>
      <c r="O106" s="18">
        <f t="shared" si="7"/>
        <v>0</v>
      </c>
      <c r="P106" s="26"/>
    </row>
    <row r="107" spans="1:16" ht="12.75" customHeight="1" x14ac:dyDescent="0.3">
      <c r="A107" s="31" t="s">
        <v>11</v>
      </c>
      <c r="B107" s="31" t="s">
        <v>586</v>
      </c>
      <c r="C107" s="32">
        <v>43509</v>
      </c>
      <c r="D107" s="31" t="s">
        <v>48</v>
      </c>
      <c r="E107" s="30" t="s">
        <v>287</v>
      </c>
      <c r="F107" s="30" t="s">
        <v>1433</v>
      </c>
      <c r="G107" s="31" t="s">
        <v>190</v>
      </c>
      <c r="H107" s="31">
        <v>14230</v>
      </c>
      <c r="I107" s="31">
        <v>8.9</v>
      </c>
      <c r="J107" s="31">
        <v>0</v>
      </c>
      <c r="K107" s="31" t="s">
        <v>719</v>
      </c>
      <c r="L107" s="15" t="str">
        <f t="shared" si="8"/>
        <v>MEETS</v>
      </c>
      <c r="M107" s="21" t="str">
        <f t="shared" si="9"/>
        <v>N/A</v>
      </c>
      <c r="N107" s="18">
        <f t="shared" si="6"/>
        <v>46.381</v>
      </c>
      <c r="O107" s="18">
        <f t="shared" si="7"/>
        <v>0</v>
      </c>
      <c r="P107" s="26"/>
    </row>
    <row r="108" spans="1:16" ht="12.75" customHeight="1" x14ac:dyDescent="0.3">
      <c r="A108" s="31" t="s">
        <v>11</v>
      </c>
      <c r="B108" s="31" t="s">
        <v>105</v>
      </c>
      <c r="C108" s="32">
        <v>42424</v>
      </c>
      <c r="D108" s="31" t="s">
        <v>44</v>
      </c>
      <c r="E108" s="30" t="s">
        <v>341</v>
      </c>
      <c r="F108" s="30" t="s">
        <v>1530</v>
      </c>
      <c r="G108" s="31" t="s">
        <v>176</v>
      </c>
      <c r="H108" s="31">
        <v>22826</v>
      </c>
      <c r="I108" s="31">
        <v>7.7</v>
      </c>
      <c r="J108" s="31">
        <v>0</v>
      </c>
      <c r="K108" s="31">
        <v>9.6999999999999993</v>
      </c>
      <c r="L108" s="15" t="str">
        <f t="shared" si="8"/>
        <v>MEETS</v>
      </c>
      <c r="M108" s="21" t="str">
        <f t="shared" si="9"/>
        <v>N/A</v>
      </c>
      <c r="N108" s="15">
        <f t="shared" si="6"/>
        <v>9.6999999999999993</v>
      </c>
      <c r="O108" s="15">
        <f t="shared" si="7"/>
        <v>0</v>
      </c>
    </row>
    <row r="109" spans="1:16" ht="12.75" customHeight="1" x14ac:dyDescent="0.3">
      <c r="A109" s="31" t="s">
        <v>11</v>
      </c>
      <c r="B109" s="31" t="s">
        <v>105</v>
      </c>
      <c r="C109" s="32">
        <v>43726</v>
      </c>
      <c r="D109" s="31" t="s">
        <v>59</v>
      </c>
      <c r="E109" s="30" t="s">
        <v>341</v>
      </c>
      <c r="F109" s="30" t="s">
        <v>1318</v>
      </c>
      <c r="G109" s="31" t="s">
        <v>869</v>
      </c>
      <c r="H109" s="31">
        <v>10830</v>
      </c>
      <c r="I109" s="31">
        <v>9.15</v>
      </c>
      <c r="J109" s="31" t="s">
        <v>266</v>
      </c>
      <c r="K109" s="31" t="s">
        <v>775</v>
      </c>
      <c r="L109" s="15" t="str">
        <f t="shared" si="8"/>
        <v>DOES NOT MEET</v>
      </c>
      <c r="M109" s="21" t="str">
        <f t="shared" si="9"/>
        <v>N/A</v>
      </c>
      <c r="N109" s="18">
        <f t="shared" si="6"/>
        <v>60.942</v>
      </c>
      <c r="O109" s="18">
        <f t="shared" si="7"/>
        <v>32</v>
      </c>
      <c r="P109" s="26"/>
    </row>
    <row r="110" spans="1:16" ht="12.75" customHeight="1" x14ac:dyDescent="0.3">
      <c r="A110" s="31" t="s">
        <v>11</v>
      </c>
      <c r="B110" s="31" t="s">
        <v>105</v>
      </c>
      <c r="C110" s="32">
        <v>43726</v>
      </c>
      <c r="D110" s="31" t="s">
        <v>48</v>
      </c>
      <c r="E110" s="30" t="s">
        <v>341</v>
      </c>
      <c r="F110" s="30" t="s">
        <v>1320</v>
      </c>
      <c r="G110" s="31" t="s">
        <v>869</v>
      </c>
      <c r="H110" s="31">
        <v>9789</v>
      </c>
      <c r="I110" s="31">
        <v>9.0299999999999994</v>
      </c>
      <c r="J110" s="31" t="s">
        <v>266</v>
      </c>
      <c r="K110" s="31" t="s">
        <v>894</v>
      </c>
      <c r="L110" s="15" t="str">
        <f t="shared" si="8"/>
        <v>DOES NOT MEET</v>
      </c>
      <c r="M110" s="21" t="str">
        <f t="shared" si="9"/>
        <v>N/A</v>
      </c>
      <c r="N110" s="18">
        <f t="shared" si="6"/>
        <v>67.423000000000002</v>
      </c>
      <c r="O110" s="18">
        <f t="shared" si="7"/>
        <v>32</v>
      </c>
      <c r="P110" s="26"/>
    </row>
    <row r="111" spans="1:16" ht="12.75" customHeight="1" x14ac:dyDescent="0.3">
      <c r="A111" s="31" t="s">
        <v>11</v>
      </c>
      <c r="B111" s="31" t="s">
        <v>105</v>
      </c>
      <c r="C111" s="32">
        <v>43726</v>
      </c>
      <c r="D111" s="31" t="s">
        <v>45</v>
      </c>
      <c r="E111" s="30" t="s">
        <v>341</v>
      </c>
      <c r="F111" s="30" t="s">
        <v>1319</v>
      </c>
      <c r="G111" s="31" t="s">
        <v>869</v>
      </c>
      <c r="H111" s="31">
        <v>3535</v>
      </c>
      <c r="I111" s="31">
        <v>7.92</v>
      </c>
      <c r="J111" s="31" t="s">
        <v>266</v>
      </c>
      <c r="K111" s="31" t="s">
        <v>895</v>
      </c>
      <c r="L111" s="15" t="str">
        <f t="shared" si="8"/>
        <v>MEETS</v>
      </c>
      <c r="M111" s="21" t="str">
        <f t="shared" ref="M111:M142" si="10">IF(OR(ISBLANK(I111), NOT(ISNUMBER(MATCH($E111, Coastal, 0)))), "N/A", IF(AND(5 &lt;= $I111, $I111 &lt;= 10),IF($H111&gt;=5000,IF($O111&lt;=100,IF($N111&lt;=200,"MEETS","DOES NOT MEET"),"DOES NOT MEET"),"DOES NOT MEET"),"DOES NOT MEET"))</f>
        <v>N/A</v>
      </c>
      <c r="N111" s="18">
        <f t="shared" si="6"/>
        <v>186.70400000000001</v>
      </c>
      <c r="O111" s="18">
        <f t="shared" si="7"/>
        <v>32</v>
      </c>
      <c r="P111" s="26"/>
    </row>
    <row r="112" spans="1:16" ht="12.75" customHeight="1" x14ac:dyDescent="0.3">
      <c r="A112" s="31" t="s">
        <v>11</v>
      </c>
      <c r="B112" s="31" t="s">
        <v>220</v>
      </c>
      <c r="C112" s="32">
        <v>43699</v>
      </c>
      <c r="D112" s="31" t="s">
        <v>44</v>
      </c>
      <c r="E112" s="30" t="s">
        <v>336</v>
      </c>
      <c r="F112" s="30" t="s">
        <v>1343</v>
      </c>
      <c r="G112" s="31" t="s">
        <v>196</v>
      </c>
      <c r="H112" s="31">
        <v>18060</v>
      </c>
      <c r="I112" s="31">
        <v>9.17</v>
      </c>
      <c r="J112" s="31" t="s">
        <v>238</v>
      </c>
      <c r="K112" s="31" t="s">
        <v>857</v>
      </c>
      <c r="L112" s="15" t="str">
        <f t="shared" si="8"/>
        <v>DOES NOT MEET</v>
      </c>
      <c r="M112" s="21" t="str">
        <f t="shared" si="10"/>
        <v>N/A</v>
      </c>
      <c r="N112" s="18">
        <f t="shared" si="6"/>
        <v>36.545000000000002</v>
      </c>
      <c r="O112" s="18">
        <f t="shared" si="7"/>
        <v>29</v>
      </c>
      <c r="P112" s="26"/>
    </row>
    <row r="113" spans="1:16" ht="12.75" customHeight="1" x14ac:dyDescent="0.3">
      <c r="A113" s="31" t="s">
        <v>11</v>
      </c>
      <c r="B113" s="31" t="s">
        <v>220</v>
      </c>
      <c r="C113" s="32">
        <v>43699</v>
      </c>
      <c r="D113" s="31" t="s">
        <v>59</v>
      </c>
      <c r="E113" s="30" t="s">
        <v>336</v>
      </c>
      <c r="F113" s="30" t="s">
        <v>1340</v>
      </c>
      <c r="G113" s="31" t="s">
        <v>196</v>
      </c>
      <c r="H113" s="31">
        <v>17770</v>
      </c>
      <c r="I113" s="31">
        <v>9.0500000000000007</v>
      </c>
      <c r="J113" s="31" t="s">
        <v>238</v>
      </c>
      <c r="K113" s="31" t="s">
        <v>855</v>
      </c>
      <c r="L113" s="15" t="str">
        <f t="shared" si="8"/>
        <v>DOES NOT MEET</v>
      </c>
      <c r="M113" s="21" t="str">
        <f t="shared" si="10"/>
        <v>N/A</v>
      </c>
      <c r="N113" s="18">
        <f t="shared" si="6"/>
        <v>37.140999999999998</v>
      </c>
      <c r="O113" s="18">
        <f t="shared" si="7"/>
        <v>29</v>
      </c>
      <c r="P113" s="26"/>
    </row>
    <row r="114" spans="1:16" ht="12.75" customHeight="1" x14ac:dyDescent="0.3">
      <c r="A114" s="31" t="s">
        <v>11</v>
      </c>
      <c r="B114" s="31" t="s">
        <v>220</v>
      </c>
      <c r="C114" s="32">
        <v>43699</v>
      </c>
      <c r="D114" s="31" t="s">
        <v>48</v>
      </c>
      <c r="E114" s="30" t="s">
        <v>336</v>
      </c>
      <c r="F114" s="30" t="s">
        <v>1341</v>
      </c>
      <c r="G114" s="31" t="s">
        <v>196</v>
      </c>
      <c r="H114" s="31">
        <v>18550</v>
      </c>
      <c r="I114" s="31">
        <v>9.11</v>
      </c>
      <c r="J114" s="31" t="s">
        <v>238</v>
      </c>
      <c r="K114" s="31" t="s">
        <v>856</v>
      </c>
      <c r="L114" s="15" t="str">
        <f t="shared" si="8"/>
        <v>DOES NOT MEET</v>
      </c>
      <c r="M114" s="21" t="str">
        <f t="shared" si="10"/>
        <v>N/A</v>
      </c>
      <c r="N114" s="18">
        <f t="shared" si="6"/>
        <v>35.58</v>
      </c>
      <c r="O114" s="18">
        <f t="shared" si="7"/>
        <v>29</v>
      </c>
      <c r="P114" s="26"/>
    </row>
    <row r="115" spans="1:16" ht="12.75" customHeight="1" x14ac:dyDescent="0.3">
      <c r="A115" s="31" t="s">
        <v>11</v>
      </c>
      <c r="B115" s="31" t="s">
        <v>220</v>
      </c>
      <c r="C115" s="32">
        <v>40213</v>
      </c>
      <c r="D115" s="31" t="s">
        <v>337</v>
      </c>
      <c r="E115" s="30" t="s">
        <v>336</v>
      </c>
      <c r="F115" s="30" t="s">
        <v>1566</v>
      </c>
      <c r="G115" s="31" t="s">
        <v>196</v>
      </c>
      <c r="H115" s="31">
        <v>98328</v>
      </c>
      <c r="I115" s="31">
        <v>7.6</v>
      </c>
      <c r="J115" s="31">
        <v>27</v>
      </c>
      <c r="K115" s="31" t="s">
        <v>236</v>
      </c>
      <c r="L115" s="15" t="str">
        <f t="shared" si="8"/>
        <v>MEETS</v>
      </c>
      <c r="M115" s="21" t="str">
        <f t="shared" si="10"/>
        <v>N/A</v>
      </c>
      <c r="N115" s="18">
        <f t="shared" si="6"/>
        <v>200</v>
      </c>
      <c r="O115" s="18">
        <f t="shared" si="7"/>
        <v>27</v>
      </c>
      <c r="P115" s="26"/>
    </row>
    <row r="116" spans="1:16" ht="12.75" customHeight="1" x14ac:dyDescent="0.3">
      <c r="A116" s="31" t="s">
        <v>11</v>
      </c>
      <c r="B116" s="31" t="s">
        <v>220</v>
      </c>
      <c r="C116" s="32">
        <v>39639</v>
      </c>
      <c r="D116" s="31" t="s">
        <v>328</v>
      </c>
      <c r="E116" s="30" t="s">
        <v>336</v>
      </c>
      <c r="F116" s="30" t="s">
        <v>1569</v>
      </c>
      <c r="G116" s="31" t="s">
        <v>338</v>
      </c>
      <c r="H116" s="31">
        <v>20242</v>
      </c>
      <c r="I116" s="31">
        <v>7.7</v>
      </c>
      <c r="J116" s="31" t="s">
        <v>235</v>
      </c>
      <c r="K116" s="31" t="s">
        <v>236</v>
      </c>
      <c r="L116" s="15" t="str">
        <f t="shared" si="8"/>
        <v>MEETS</v>
      </c>
      <c r="M116" s="21" t="str">
        <f t="shared" si="10"/>
        <v>N/A</v>
      </c>
      <c r="N116" s="18">
        <f t="shared" si="6"/>
        <v>200</v>
      </c>
      <c r="O116" s="18">
        <f t="shared" si="7"/>
        <v>27</v>
      </c>
      <c r="P116" s="26"/>
    </row>
    <row r="117" spans="1:16" ht="12.75" customHeight="1" x14ac:dyDescent="0.3">
      <c r="A117" s="31" t="s">
        <v>11</v>
      </c>
      <c r="B117" s="31" t="s">
        <v>177</v>
      </c>
      <c r="C117" s="32">
        <v>43796</v>
      </c>
      <c r="D117" s="31" t="s">
        <v>44</v>
      </c>
      <c r="E117" s="30" t="s">
        <v>345</v>
      </c>
      <c r="F117" s="30" t="s">
        <v>1293</v>
      </c>
      <c r="G117" s="31" t="s">
        <v>869</v>
      </c>
      <c r="H117" s="31">
        <v>22460</v>
      </c>
      <c r="I117" s="31">
        <v>9.34</v>
      </c>
      <c r="J117" s="31" t="s">
        <v>239</v>
      </c>
      <c r="K117" s="31" t="s">
        <v>915</v>
      </c>
      <c r="L117" s="15" t="str">
        <f t="shared" si="8"/>
        <v>DOES NOT MEET</v>
      </c>
      <c r="M117" s="21" t="str">
        <f t="shared" si="10"/>
        <v>N/A</v>
      </c>
      <c r="N117" s="18">
        <f t="shared" si="6"/>
        <v>29.385999999999999</v>
      </c>
      <c r="O117" s="18">
        <f t="shared" si="7"/>
        <v>30</v>
      </c>
      <c r="P117" s="26"/>
    </row>
    <row r="118" spans="1:16" ht="12.75" customHeight="1" x14ac:dyDescent="0.3">
      <c r="A118" s="31" t="s">
        <v>11</v>
      </c>
      <c r="B118" s="31" t="s">
        <v>177</v>
      </c>
      <c r="C118" s="32">
        <v>43796</v>
      </c>
      <c r="D118" s="31" t="s">
        <v>59</v>
      </c>
      <c r="E118" s="30" t="s">
        <v>345</v>
      </c>
      <c r="F118" s="30" t="s">
        <v>1296</v>
      </c>
      <c r="G118" s="31" t="s">
        <v>869</v>
      </c>
      <c r="H118" s="31">
        <v>23130</v>
      </c>
      <c r="I118" s="31">
        <v>9.3800000000000008</v>
      </c>
      <c r="J118" s="31" t="s">
        <v>239</v>
      </c>
      <c r="K118" s="31" t="s">
        <v>916</v>
      </c>
      <c r="L118" s="15" t="str">
        <f t="shared" si="8"/>
        <v>DOES NOT MEET</v>
      </c>
      <c r="M118" s="21" t="str">
        <f t="shared" si="10"/>
        <v>N/A</v>
      </c>
      <c r="N118" s="18">
        <f t="shared" si="6"/>
        <v>28.533999999999999</v>
      </c>
      <c r="O118" s="18">
        <f t="shared" si="7"/>
        <v>30</v>
      </c>
      <c r="P118" s="26"/>
    </row>
    <row r="119" spans="1:16" ht="12.75" customHeight="1" x14ac:dyDescent="0.3">
      <c r="A119" s="31" t="s">
        <v>11</v>
      </c>
      <c r="B119" s="31" t="s">
        <v>177</v>
      </c>
      <c r="C119" s="32">
        <v>43796</v>
      </c>
      <c r="D119" s="31" t="s">
        <v>48</v>
      </c>
      <c r="E119" s="30" t="s">
        <v>345</v>
      </c>
      <c r="F119" s="30" t="s">
        <v>1295</v>
      </c>
      <c r="G119" s="31" t="s">
        <v>869</v>
      </c>
      <c r="H119" s="31">
        <v>17070</v>
      </c>
      <c r="I119" s="31">
        <v>9.27</v>
      </c>
      <c r="J119" s="31" t="s">
        <v>239</v>
      </c>
      <c r="K119" s="31" t="s">
        <v>917</v>
      </c>
      <c r="L119" s="15" t="str">
        <f t="shared" si="8"/>
        <v>DOES NOT MEET</v>
      </c>
      <c r="M119" s="21" t="str">
        <f t="shared" si="10"/>
        <v>N/A</v>
      </c>
      <c r="N119" s="18">
        <f t="shared" si="6"/>
        <v>38.664000000000001</v>
      </c>
      <c r="O119" s="18">
        <f t="shared" si="7"/>
        <v>30</v>
      </c>
      <c r="P119" s="26"/>
    </row>
    <row r="120" spans="1:16" ht="12.75" customHeight="1" x14ac:dyDescent="0.3">
      <c r="A120" s="31" t="s">
        <v>11</v>
      </c>
      <c r="B120" s="31" t="s">
        <v>177</v>
      </c>
      <c r="C120" s="32">
        <v>43796</v>
      </c>
      <c r="D120" s="31" t="s">
        <v>45</v>
      </c>
      <c r="E120" s="30" t="s">
        <v>345</v>
      </c>
      <c r="F120" s="30" t="s">
        <v>1294</v>
      </c>
      <c r="G120" s="31" t="s">
        <v>869</v>
      </c>
      <c r="H120" s="31">
        <v>11890</v>
      </c>
      <c r="I120" s="31">
        <v>8.8800000000000008</v>
      </c>
      <c r="J120" s="31" t="s">
        <v>239</v>
      </c>
      <c r="K120" s="31" t="s">
        <v>914</v>
      </c>
      <c r="L120" s="15" t="str">
        <f t="shared" si="8"/>
        <v>MEETS</v>
      </c>
      <c r="M120" s="21" t="str">
        <f t="shared" si="10"/>
        <v>N/A</v>
      </c>
      <c r="N120" s="18">
        <f t="shared" si="6"/>
        <v>55.509</v>
      </c>
      <c r="O120" s="18">
        <f t="shared" si="7"/>
        <v>30</v>
      </c>
      <c r="P120" s="26"/>
    </row>
    <row r="121" spans="1:16" ht="12.75" customHeight="1" x14ac:dyDescent="0.3">
      <c r="A121" s="31" t="s">
        <v>11</v>
      </c>
      <c r="B121" s="31" t="s">
        <v>187</v>
      </c>
      <c r="C121" s="32">
        <v>42277</v>
      </c>
      <c r="D121" s="31" t="s">
        <v>48</v>
      </c>
      <c r="E121" s="30" t="s">
        <v>369</v>
      </c>
      <c r="F121" s="30" t="s">
        <v>1544</v>
      </c>
      <c r="G121" s="31" t="s">
        <v>186</v>
      </c>
      <c r="H121" s="31">
        <v>3370</v>
      </c>
      <c r="I121" s="31">
        <v>7.3</v>
      </c>
      <c r="J121" s="31">
        <v>0</v>
      </c>
      <c r="K121" s="31">
        <v>0</v>
      </c>
      <c r="L121" s="15" t="str">
        <f t="shared" si="8"/>
        <v>MEETS</v>
      </c>
      <c r="M121" s="21" t="str">
        <f t="shared" si="10"/>
        <v>DOES NOT MEET</v>
      </c>
      <c r="N121" s="18">
        <f t="shared" si="6"/>
        <v>0</v>
      </c>
      <c r="O121" s="18">
        <f t="shared" si="7"/>
        <v>0</v>
      </c>
      <c r="P121" s="26"/>
    </row>
    <row r="122" spans="1:16" ht="12.75" customHeight="1" x14ac:dyDescent="0.3">
      <c r="A122" s="31" t="s">
        <v>11</v>
      </c>
      <c r="B122" s="31" t="s">
        <v>110</v>
      </c>
      <c r="C122" s="32">
        <v>45014</v>
      </c>
      <c r="D122" s="31" t="s">
        <v>44</v>
      </c>
      <c r="E122" s="30" t="s">
        <v>263</v>
      </c>
      <c r="F122" s="30" t="s">
        <v>1225</v>
      </c>
      <c r="G122" s="31" t="s">
        <v>1226</v>
      </c>
      <c r="H122" s="31">
        <v>15550</v>
      </c>
      <c r="I122" s="31">
        <v>9.0399999999999991</v>
      </c>
      <c r="J122" s="31" t="s">
        <v>1213</v>
      </c>
      <c r="K122" s="31" t="s">
        <v>1227</v>
      </c>
      <c r="L122" s="15" t="str">
        <f t="shared" si="8"/>
        <v>DOES NOT MEET</v>
      </c>
      <c r="M122" s="21" t="str">
        <f t="shared" si="10"/>
        <v>N/A</v>
      </c>
      <c r="N122" s="18">
        <f t="shared" si="6"/>
        <v>32.01</v>
      </c>
      <c r="O122" s="18">
        <f t="shared" si="7"/>
        <v>31</v>
      </c>
      <c r="P122" s="26"/>
    </row>
    <row r="123" spans="1:16" ht="12.75" customHeight="1" x14ac:dyDescent="0.3">
      <c r="A123" s="31" t="s">
        <v>11</v>
      </c>
      <c r="B123" s="31" t="s">
        <v>110</v>
      </c>
      <c r="C123" s="32">
        <v>42445</v>
      </c>
      <c r="D123" s="31" t="s">
        <v>48</v>
      </c>
      <c r="E123" s="30" t="s">
        <v>263</v>
      </c>
      <c r="F123" s="30" t="s">
        <v>1517</v>
      </c>
      <c r="G123" s="31" t="s">
        <v>198</v>
      </c>
      <c r="H123" s="31">
        <v>20585</v>
      </c>
      <c r="I123" s="31">
        <v>8.3000000000000007</v>
      </c>
      <c r="J123" s="31">
        <v>0</v>
      </c>
      <c r="K123" s="31">
        <v>4.3</v>
      </c>
      <c r="L123" s="15" t="str">
        <f t="shared" si="8"/>
        <v>MEETS</v>
      </c>
      <c r="M123" s="21" t="str">
        <f t="shared" si="10"/>
        <v>N/A</v>
      </c>
      <c r="N123" s="18">
        <f t="shared" si="6"/>
        <v>4.3</v>
      </c>
      <c r="O123" s="18">
        <f t="shared" si="7"/>
        <v>0</v>
      </c>
      <c r="P123" s="26"/>
    </row>
    <row r="124" spans="1:16" ht="12.75" customHeight="1" x14ac:dyDescent="0.3">
      <c r="A124" s="31" t="s">
        <v>11</v>
      </c>
      <c r="B124" s="31" t="s">
        <v>110</v>
      </c>
      <c r="C124" s="32">
        <v>45026</v>
      </c>
      <c r="D124" s="31" t="s">
        <v>329</v>
      </c>
      <c r="E124" s="30" t="s">
        <v>263</v>
      </c>
      <c r="F124" s="30" t="s">
        <v>1219</v>
      </c>
      <c r="G124" s="31" t="s">
        <v>1220</v>
      </c>
      <c r="H124" s="31">
        <v>19260</v>
      </c>
      <c r="I124" s="31">
        <v>9.44</v>
      </c>
      <c r="J124" s="31" t="s">
        <v>1213</v>
      </c>
      <c r="K124" s="31" t="s">
        <v>1221</v>
      </c>
      <c r="L124" s="15" t="str">
        <f t="shared" si="8"/>
        <v>DOES NOT MEET</v>
      </c>
      <c r="M124" s="21" t="str">
        <f t="shared" si="10"/>
        <v>N/A</v>
      </c>
      <c r="N124" s="18">
        <f t="shared" si="6"/>
        <v>25.94</v>
      </c>
      <c r="O124" s="18">
        <f t="shared" si="7"/>
        <v>31</v>
      </c>
      <c r="P124" s="26"/>
    </row>
    <row r="125" spans="1:16" ht="12.75" customHeight="1" x14ac:dyDescent="0.3">
      <c r="A125" s="31" t="s">
        <v>11</v>
      </c>
      <c r="B125" s="31" t="s">
        <v>144</v>
      </c>
      <c r="C125" s="32">
        <v>43353</v>
      </c>
      <c r="D125" s="31" t="s">
        <v>44</v>
      </c>
      <c r="E125" s="30" t="s">
        <v>319</v>
      </c>
      <c r="F125" s="30" t="s">
        <v>1467</v>
      </c>
      <c r="G125" s="31" t="s">
        <v>195</v>
      </c>
      <c r="H125" s="31">
        <v>14640</v>
      </c>
      <c r="I125" s="31">
        <v>9.5</v>
      </c>
      <c r="J125" s="31">
        <v>7.5</v>
      </c>
      <c r="K125" s="31" t="s">
        <v>638</v>
      </c>
      <c r="L125" s="15" t="str">
        <f t="shared" si="8"/>
        <v>DOES NOT MEET</v>
      </c>
      <c r="M125" s="21" t="str">
        <f t="shared" si="10"/>
        <v>N/A</v>
      </c>
      <c r="N125" s="15">
        <f t="shared" si="6"/>
        <v>45.97</v>
      </c>
      <c r="O125" s="15">
        <f t="shared" si="7"/>
        <v>7.5</v>
      </c>
    </row>
    <row r="126" spans="1:16" ht="12.75" customHeight="1" x14ac:dyDescent="0.3">
      <c r="A126" s="31" t="s">
        <v>11</v>
      </c>
      <c r="B126" s="31" t="s">
        <v>144</v>
      </c>
      <c r="C126" s="32">
        <v>43712</v>
      </c>
      <c r="D126" s="31" t="s">
        <v>59</v>
      </c>
      <c r="E126" s="30" t="s">
        <v>319</v>
      </c>
      <c r="F126" s="30" t="s">
        <v>1332</v>
      </c>
      <c r="G126" s="31" t="s">
        <v>659</v>
      </c>
      <c r="H126" s="31">
        <v>19640</v>
      </c>
      <c r="I126" s="31">
        <v>9.7200000000000006</v>
      </c>
      <c r="J126" s="31" t="s">
        <v>266</v>
      </c>
      <c r="K126" s="31" t="s">
        <v>876</v>
      </c>
      <c r="L126" s="15" t="str">
        <f t="shared" si="8"/>
        <v>DOES NOT MEET</v>
      </c>
      <c r="M126" s="21" t="str">
        <f t="shared" si="10"/>
        <v>N/A</v>
      </c>
      <c r="N126" s="15">
        <f t="shared" ref="N126:N189" si="11">IF(LEFT(K126, 1)="&lt;", VALUE(RIGHT(K126,LEN(K126)-1)), K126)</f>
        <v>33.604999999999997</v>
      </c>
      <c r="O126" s="15">
        <f t="shared" ref="O126:O189" si="12">IF(LEFT(J126, 1)="&lt;", VALUE(RIGHT(J126,LEN(J126)-1)), J126)</f>
        <v>32</v>
      </c>
    </row>
    <row r="127" spans="1:16" ht="12.75" customHeight="1" x14ac:dyDescent="0.3">
      <c r="A127" s="31" t="s">
        <v>11</v>
      </c>
      <c r="B127" s="31" t="s">
        <v>144</v>
      </c>
      <c r="C127" s="32">
        <v>43712</v>
      </c>
      <c r="D127" s="31" t="s">
        <v>48</v>
      </c>
      <c r="E127" s="30" t="s">
        <v>319</v>
      </c>
      <c r="F127" s="30" t="s">
        <v>1331</v>
      </c>
      <c r="G127" s="31" t="s">
        <v>659</v>
      </c>
      <c r="H127" s="31">
        <v>19530</v>
      </c>
      <c r="I127" s="31">
        <v>9.43</v>
      </c>
      <c r="J127" s="31" t="s">
        <v>266</v>
      </c>
      <c r="K127" s="31" t="s">
        <v>704</v>
      </c>
      <c r="L127" s="15" t="str">
        <f t="shared" si="8"/>
        <v>DOES NOT MEET</v>
      </c>
      <c r="M127" s="21" t="str">
        <f t="shared" si="10"/>
        <v>N/A</v>
      </c>
      <c r="N127" s="18">
        <f t="shared" si="11"/>
        <v>33.793999999999997</v>
      </c>
      <c r="O127" s="18">
        <f t="shared" si="12"/>
        <v>32</v>
      </c>
      <c r="P127" s="26"/>
    </row>
    <row r="128" spans="1:16" ht="12.75" customHeight="1" x14ac:dyDescent="0.3">
      <c r="A128" s="31" t="s">
        <v>11</v>
      </c>
      <c r="B128" s="31" t="s">
        <v>97</v>
      </c>
      <c r="C128" s="32">
        <v>42429</v>
      </c>
      <c r="D128" s="31" t="s">
        <v>44</v>
      </c>
      <c r="E128" s="30" t="s">
        <v>371</v>
      </c>
      <c r="F128" s="30" t="s">
        <v>1528</v>
      </c>
      <c r="G128" s="31" t="s">
        <v>193</v>
      </c>
      <c r="H128" s="31">
        <v>18420</v>
      </c>
      <c r="I128" s="31">
        <v>8.9</v>
      </c>
      <c r="J128" s="31">
        <v>0</v>
      </c>
      <c r="K128" s="31">
        <v>4</v>
      </c>
      <c r="L128" s="15" t="str">
        <f t="shared" si="8"/>
        <v>MEETS</v>
      </c>
      <c r="M128" s="21" t="str">
        <f t="shared" si="10"/>
        <v>N/A</v>
      </c>
      <c r="N128" s="18">
        <f t="shared" si="11"/>
        <v>4</v>
      </c>
      <c r="O128" s="18">
        <f t="shared" si="12"/>
        <v>0</v>
      </c>
      <c r="P128" s="26"/>
    </row>
    <row r="129" spans="1:16" ht="12.75" customHeight="1" x14ac:dyDescent="0.3">
      <c r="A129" s="31" t="s">
        <v>11</v>
      </c>
      <c r="B129" s="31" t="s">
        <v>97</v>
      </c>
      <c r="C129" s="32">
        <v>43616</v>
      </c>
      <c r="D129" s="31" t="s">
        <v>59</v>
      </c>
      <c r="E129" s="30" t="s">
        <v>371</v>
      </c>
      <c r="F129" s="30" t="s">
        <v>1385</v>
      </c>
      <c r="G129" s="31" t="s">
        <v>636</v>
      </c>
      <c r="H129" s="31">
        <v>15550</v>
      </c>
      <c r="I129" s="31">
        <v>9.4499999999999993</v>
      </c>
      <c r="J129" s="31" t="s">
        <v>239</v>
      </c>
      <c r="K129" s="31" t="s">
        <v>811</v>
      </c>
      <c r="L129" s="15" t="str">
        <f t="shared" si="8"/>
        <v>DOES NOT MEET</v>
      </c>
      <c r="M129" s="21" t="str">
        <f t="shared" si="10"/>
        <v>N/A</v>
      </c>
      <c r="N129" s="18">
        <f t="shared" si="11"/>
        <v>42.444000000000003</v>
      </c>
      <c r="O129" s="18">
        <f t="shared" si="12"/>
        <v>30</v>
      </c>
      <c r="P129" s="26"/>
    </row>
    <row r="130" spans="1:16" ht="12.75" customHeight="1" x14ac:dyDescent="0.3">
      <c r="A130" s="31" t="s">
        <v>11</v>
      </c>
      <c r="B130" s="31" t="s">
        <v>97</v>
      </c>
      <c r="C130" s="32">
        <v>43616</v>
      </c>
      <c r="D130" s="31" t="s">
        <v>48</v>
      </c>
      <c r="E130" s="30" t="s">
        <v>371</v>
      </c>
      <c r="F130" s="30" t="s">
        <v>1386</v>
      </c>
      <c r="G130" s="31" t="s">
        <v>636</v>
      </c>
      <c r="H130" s="31">
        <v>13960</v>
      </c>
      <c r="I130" s="31">
        <v>9.25</v>
      </c>
      <c r="J130" s="31" t="s">
        <v>239</v>
      </c>
      <c r="K130" s="31" t="s">
        <v>810</v>
      </c>
      <c r="L130" s="15" t="str">
        <f t="shared" ref="L130:L193" si="13">IF(AND(4.5&lt;=$I130,$I130&lt;=9),"MEETS","DOES NOT MEET")</f>
        <v>DOES NOT MEET</v>
      </c>
      <c r="M130" s="21" t="str">
        <f t="shared" si="10"/>
        <v>N/A</v>
      </c>
      <c r="N130" s="18">
        <f t="shared" si="11"/>
        <v>47.277999999999999</v>
      </c>
      <c r="O130" s="18">
        <f t="shared" si="12"/>
        <v>30</v>
      </c>
      <c r="P130" s="26"/>
    </row>
    <row r="131" spans="1:16" ht="12.75" customHeight="1" x14ac:dyDescent="0.3">
      <c r="A131" s="31" t="s">
        <v>11</v>
      </c>
      <c r="B131" s="31" t="s">
        <v>142</v>
      </c>
      <c r="C131" s="32">
        <v>45148</v>
      </c>
      <c r="D131" s="31" t="s">
        <v>44</v>
      </c>
      <c r="E131" s="30" t="s">
        <v>375</v>
      </c>
      <c r="F131" s="30" t="s">
        <v>1212</v>
      </c>
      <c r="G131" s="31" t="s">
        <v>1210</v>
      </c>
      <c r="H131" s="31">
        <v>20020</v>
      </c>
      <c r="I131" s="31">
        <v>9.51</v>
      </c>
      <c r="J131" s="31" t="s">
        <v>1213</v>
      </c>
      <c r="K131" s="31" t="s">
        <v>1214</v>
      </c>
      <c r="L131" s="15" t="str">
        <f t="shared" si="13"/>
        <v>DOES NOT MEET</v>
      </c>
      <c r="M131" s="21" t="str">
        <f t="shared" si="10"/>
        <v>N/A</v>
      </c>
      <c r="N131" s="18">
        <f t="shared" si="11"/>
        <v>24.98</v>
      </c>
      <c r="O131" s="18">
        <f t="shared" si="12"/>
        <v>31</v>
      </c>
      <c r="P131" s="26"/>
    </row>
    <row r="132" spans="1:16" ht="12.75" customHeight="1" x14ac:dyDescent="0.3">
      <c r="A132" s="31" t="s">
        <v>11</v>
      </c>
      <c r="B132" s="31" t="s">
        <v>563</v>
      </c>
      <c r="C132" s="32">
        <v>45188</v>
      </c>
      <c r="D132" s="31" t="s">
        <v>44</v>
      </c>
      <c r="E132" s="30" t="s">
        <v>343</v>
      </c>
      <c r="F132" s="30" t="s">
        <v>1209</v>
      </c>
      <c r="G132" s="31" t="s">
        <v>1210</v>
      </c>
      <c r="H132" s="31">
        <v>11690</v>
      </c>
      <c r="I132" s="31">
        <v>8.58</v>
      </c>
      <c r="J132" s="31" t="s">
        <v>238</v>
      </c>
      <c r="K132" s="31" t="s">
        <v>1211</v>
      </c>
      <c r="L132" s="15" t="str">
        <f t="shared" si="13"/>
        <v>MEETS</v>
      </c>
      <c r="M132" s="21" t="str">
        <f t="shared" si="10"/>
        <v>MEETS</v>
      </c>
      <c r="N132" s="18">
        <f t="shared" si="11"/>
        <v>42.43</v>
      </c>
      <c r="O132" s="18">
        <f t="shared" si="12"/>
        <v>29</v>
      </c>
      <c r="P132" s="26"/>
    </row>
    <row r="133" spans="1:16" ht="12.75" customHeight="1" x14ac:dyDescent="0.3">
      <c r="A133" s="31" t="s">
        <v>11</v>
      </c>
      <c r="B133" s="31" t="s">
        <v>563</v>
      </c>
      <c r="C133" s="32">
        <v>43167</v>
      </c>
      <c r="D133" s="31" t="s">
        <v>48</v>
      </c>
      <c r="E133" s="30" t="s">
        <v>343</v>
      </c>
      <c r="F133" s="30" t="s">
        <v>1474</v>
      </c>
      <c r="G133" s="31" t="s">
        <v>613</v>
      </c>
      <c r="H133" s="31">
        <v>14881</v>
      </c>
      <c r="I133" s="31">
        <v>8.5</v>
      </c>
      <c r="J133" s="31">
        <v>0</v>
      </c>
      <c r="K133" s="31">
        <v>43.4</v>
      </c>
      <c r="L133" s="15" t="str">
        <f t="shared" si="13"/>
        <v>MEETS</v>
      </c>
      <c r="M133" s="21" t="str">
        <f t="shared" si="10"/>
        <v>MEETS</v>
      </c>
      <c r="N133" s="18">
        <f t="shared" si="11"/>
        <v>43.4</v>
      </c>
      <c r="O133" s="18">
        <f t="shared" si="12"/>
        <v>0</v>
      </c>
      <c r="P133" s="26"/>
    </row>
    <row r="134" spans="1:16" ht="12.75" customHeight="1" x14ac:dyDescent="0.3">
      <c r="A134" s="31" t="s">
        <v>11</v>
      </c>
      <c r="B134" s="31" t="s">
        <v>563</v>
      </c>
      <c r="C134" s="32">
        <v>43294</v>
      </c>
      <c r="D134" s="31" t="s">
        <v>329</v>
      </c>
      <c r="E134" s="30" t="s">
        <v>343</v>
      </c>
      <c r="F134" s="30" t="s">
        <v>1469</v>
      </c>
      <c r="G134" s="31" t="s">
        <v>613</v>
      </c>
      <c r="H134" s="31">
        <v>16480</v>
      </c>
      <c r="I134" s="31">
        <v>9.4</v>
      </c>
      <c r="J134" s="31">
        <v>0</v>
      </c>
      <c r="K134" s="31" t="s">
        <v>626</v>
      </c>
      <c r="L134" s="15" t="str">
        <f t="shared" si="13"/>
        <v>DOES NOT MEET</v>
      </c>
      <c r="M134" s="21" t="str">
        <f t="shared" si="10"/>
        <v>MEETS</v>
      </c>
      <c r="N134" s="18">
        <f t="shared" si="11"/>
        <v>38.6</v>
      </c>
      <c r="O134" s="18">
        <f t="shared" si="12"/>
        <v>0</v>
      </c>
      <c r="P134" s="26"/>
    </row>
    <row r="135" spans="1:16" ht="12.75" customHeight="1" x14ac:dyDescent="0.3">
      <c r="A135" s="31" t="s">
        <v>11</v>
      </c>
      <c r="B135" s="31" t="s">
        <v>83</v>
      </c>
      <c r="C135" s="32">
        <v>43620</v>
      </c>
      <c r="D135" s="31" t="s">
        <v>44</v>
      </c>
      <c r="E135" s="30" t="s">
        <v>321</v>
      </c>
      <c r="F135" s="30" t="s">
        <v>1384</v>
      </c>
      <c r="G135" s="31" t="s">
        <v>636</v>
      </c>
      <c r="H135" s="31">
        <v>17480</v>
      </c>
      <c r="I135" s="31">
        <v>9.49</v>
      </c>
      <c r="J135" s="31" t="s">
        <v>239</v>
      </c>
      <c r="K135" s="31" t="s">
        <v>814</v>
      </c>
      <c r="L135" s="15" t="str">
        <f t="shared" si="13"/>
        <v>DOES NOT MEET</v>
      </c>
      <c r="M135" s="21" t="str">
        <f t="shared" si="10"/>
        <v>N/A</v>
      </c>
      <c r="N135" s="18">
        <f t="shared" si="11"/>
        <v>37.756999999999998</v>
      </c>
      <c r="O135" s="18">
        <f t="shared" si="12"/>
        <v>30</v>
      </c>
      <c r="P135" s="26"/>
    </row>
    <row r="136" spans="1:16" ht="12.75" customHeight="1" x14ac:dyDescent="0.3">
      <c r="A136" s="31" t="s">
        <v>11</v>
      </c>
      <c r="B136" s="31" t="s">
        <v>83</v>
      </c>
      <c r="C136" s="32">
        <v>43620</v>
      </c>
      <c r="D136" s="31" t="s">
        <v>48</v>
      </c>
      <c r="E136" s="30" t="s">
        <v>321</v>
      </c>
      <c r="F136" s="30" t="s">
        <v>1382</v>
      </c>
      <c r="G136" s="31" t="s">
        <v>636</v>
      </c>
      <c r="H136" s="31">
        <v>15200</v>
      </c>
      <c r="I136" s="31">
        <v>9.49</v>
      </c>
      <c r="J136" s="31" t="s">
        <v>239</v>
      </c>
      <c r="K136" s="31" t="s">
        <v>812</v>
      </c>
      <c r="L136" s="15" t="str">
        <f t="shared" si="13"/>
        <v>DOES NOT MEET</v>
      </c>
      <c r="M136" s="21" t="str">
        <f t="shared" si="10"/>
        <v>N/A</v>
      </c>
      <c r="N136" s="18">
        <f t="shared" si="11"/>
        <v>43.420999999999999</v>
      </c>
      <c r="O136" s="18">
        <f t="shared" si="12"/>
        <v>30</v>
      </c>
      <c r="P136" s="26"/>
    </row>
    <row r="137" spans="1:16" ht="12.75" customHeight="1" x14ac:dyDescent="0.3">
      <c r="A137" s="31" t="s">
        <v>11</v>
      </c>
      <c r="B137" s="31" t="s">
        <v>83</v>
      </c>
      <c r="C137" s="32">
        <v>40213</v>
      </c>
      <c r="D137" s="31" t="s">
        <v>328</v>
      </c>
      <c r="E137" s="30" t="s">
        <v>321</v>
      </c>
      <c r="F137" s="30" t="s">
        <v>1565</v>
      </c>
      <c r="G137" s="31" t="s">
        <v>196</v>
      </c>
      <c r="H137" s="31">
        <v>19120</v>
      </c>
      <c r="I137" s="31">
        <v>8.8000000000000007</v>
      </c>
      <c r="J137" s="31">
        <v>27</v>
      </c>
      <c r="K137" s="31" t="s">
        <v>236</v>
      </c>
      <c r="L137" s="15" t="str">
        <f t="shared" si="13"/>
        <v>MEETS</v>
      </c>
      <c r="M137" s="21" t="str">
        <f t="shared" si="10"/>
        <v>N/A</v>
      </c>
      <c r="N137" s="18">
        <f t="shared" si="11"/>
        <v>200</v>
      </c>
      <c r="O137" s="18">
        <f t="shared" si="12"/>
        <v>27</v>
      </c>
      <c r="P137" s="26"/>
    </row>
    <row r="138" spans="1:16" ht="12.75" customHeight="1" x14ac:dyDescent="0.3">
      <c r="A138" s="31" t="s">
        <v>11</v>
      </c>
      <c r="B138" s="31" t="s">
        <v>83</v>
      </c>
      <c r="C138" s="32">
        <v>40213</v>
      </c>
      <c r="D138" s="31" t="s">
        <v>329</v>
      </c>
      <c r="E138" s="30" t="s">
        <v>321</v>
      </c>
      <c r="F138" s="30" t="s">
        <v>1564</v>
      </c>
      <c r="G138" s="31" t="s">
        <v>196</v>
      </c>
      <c r="H138" s="31">
        <v>15674</v>
      </c>
      <c r="I138" s="31">
        <v>8.4</v>
      </c>
      <c r="J138" s="31">
        <v>27</v>
      </c>
      <c r="K138" s="31" t="s">
        <v>236</v>
      </c>
      <c r="L138" s="15" t="str">
        <f t="shared" si="13"/>
        <v>MEETS</v>
      </c>
      <c r="M138" s="21" t="str">
        <f t="shared" si="10"/>
        <v>N/A</v>
      </c>
      <c r="N138" s="18">
        <f t="shared" si="11"/>
        <v>200</v>
      </c>
      <c r="O138" s="18">
        <f t="shared" si="12"/>
        <v>27</v>
      </c>
      <c r="P138" s="26"/>
    </row>
    <row r="139" spans="1:16" ht="12.75" customHeight="1" x14ac:dyDescent="0.3">
      <c r="A139" s="31" t="s">
        <v>11</v>
      </c>
      <c r="B139" s="31" t="s">
        <v>134</v>
      </c>
      <c r="C139" s="32">
        <v>43656</v>
      </c>
      <c r="D139" s="31" t="s">
        <v>44</v>
      </c>
      <c r="E139" s="30" t="s">
        <v>379</v>
      </c>
      <c r="F139" s="30" t="s">
        <v>1369</v>
      </c>
      <c r="G139" s="31" t="s">
        <v>195</v>
      </c>
      <c r="H139" s="31">
        <v>17300</v>
      </c>
      <c r="I139" s="31">
        <v>9.56</v>
      </c>
      <c r="J139" s="31" t="s">
        <v>238</v>
      </c>
      <c r="K139" s="31" t="s">
        <v>832</v>
      </c>
      <c r="L139" s="15" t="str">
        <f t="shared" si="13"/>
        <v>DOES NOT MEET</v>
      </c>
      <c r="M139" s="21" t="str">
        <f t="shared" si="10"/>
        <v>N/A</v>
      </c>
      <c r="N139" s="18">
        <f t="shared" si="11"/>
        <v>38.15</v>
      </c>
      <c r="O139" s="18">
        <f t="shared" si="12"/>
        <v>29</v>
      </c>
      <c r="P139" s="26"/>
    </row>
    <row r="140" spans="1:16" ht="12.75" customHeight="1" x14ac:dyDescent="0.3">
      <c r="A140" s="31" t="s">
        <v>11</v>
      </c>
      <c r="B140" s="31" t="s">
        <v>134</v>
      </c>
      <c r="C140" s="32">
        <v>43656</v>
      </c>
      <c r="D140" s="31" t="s">
        <v>59</v>
      </c>
      <c r="E140" s="30" t="s">
        <v>379</v>
      </c>
      <c r="F140" s="30" t="s">
        <v>1370</v>
      </c>
      <c r="G140" s="31" t="s">
        <v>195</v>
      </c>
      <c r="H140" s="31">
        <v>18470</v>
      </c>
      <c r="I140" s="31">
        <v>9.49</v>
      </c>
      <c r="J140" s="31" t="s">
        <v>238</v>
      </c>
      <c r="K140" s="31" t="s">
        <v>834</v>
      </c>
      <c r="L140" s="15" t="str">
        <f t="shared" si="13"/>
        <v>DOES NOT MEET</v>
      </c>
      <c r="M140" s="21" t="str">
        <f t="shared" si="10"/>
        <v>N/A</v>
      </c>
      <c r="N140" s="18">
        <f t="shared" si="11"/>
        <v>35.734000000000002</v>
      </c>
      <c r="O140" s="18">
        <f t="shared" si="12"/>
        <v>29</v>
      </c>
      <c r="P140" s="26"/>
    </row>
    <row r="141" spans="1:16" ht="12.75" customHeight="1" x14ac:dyDescent="0.3">
      <c r="A141" s="31" t="s">
        <v>11</v>
      </c>
      <c r="B141" s="31" t="s">
        <v>134</v>
      </c>
      <c r="C141" s="32">
        <v>43656</v>
      </c>
      <c r="D141" s="31" t="s">
        <v>48</v>
      </c>
      <c r="E141" s="30" t="s">
        <v>379</v>
      </c>
      <c r="F141" s="30" t="s">
        <v>1371</v>
      </c>
      <c r="G141" s="31" t="s">
        <v>195</v>
      </c>
      <c r="H141" s="31">
        <v>17520</v>
      </c>
      <c r="I141" s="31">
        <v>9.34</v>
      </c>
      <c r="J141" s="31" t="s">
        <v>238</v>
      </c>
      <c r="K141" s="31" t="s">
        <v>835</v>
      </c>
      <c r="L141" s="15" t="str">
        <f t="shared" si="13"/>
        <v>DOES NOT MEET</v>
      </c>
      <c r="M141" s="21" t="str">
        <f t="shared" si="10"/>
        <v>N/A</v>
      </c>
      <c r="N141" s="18">
        <f t="shared" si="11"/>
        <v>37.670999999999999</v>
      </c>
      <c r="O141" s="18">
        <f t="shared" si="12"/>
        <v>29</v>
      </c>
      <c r="P141" s="26"/>
    </row>
    <row r="142" spans="1:16" ht="12.75" customHeight="1" x14ac:dyDescent="0.3">
      <c r="A142" s="31" t="s">
        <v>11</v>
      </c>
      <c r="B142" s="31" t="s">
        <v>134</v>
      </c>
      <c r="C142" s="32">
        <v>42474</v>
      </c>
      <c r="D142" s="31" t="s">
        <v>45</v>
      </c>
      <c r="E142" s="30" t="s">
        <v>379</v>
      </c>
      <c r="F142" s="30" t="s">
        <v>1509</v>
      </c>
      <c r="G142" s="31" t="s">
        <v>176</v>
      </c>
      <c r="H142" s="31">
        <v>9970</v>
      </c>
      <c r="I142" s="31">
        <v>7.7</v>
      </c>
      <c r="J142" s="31">
        <v>0</v>
      </c>
      <c r="K142" s="31">
        <v>8.6</v>
      </c>
      <c r="L142" s="15" t="str">
        <f t="shared" si="13"/>
        <v>MEETS</v>
      </c>
      <c r="M142" s="21" t="str">
        <f t="shared" si="10"/>
        <v>N/A</v>
      </c>
      <c r="N142" s="18">
        <f t="shared" si="11"/>
        <v>8.6</v>
      </c>
      <c r="O142" s="18">
        <f t="shared" si="12"/>
        <v>0</v>
      </c>
      <c r="P142" s="26"/>
    </row>
    <row r="143" spans="1:16" ht="12.75" customHeight="1" x14ac:dyDescent="0.3">
      <c r="A143" s="31" t="s">
        <v>11</v>
      </c>
      <c r="B143" s="31" t="s">
        <v>138</v>
      </c>
      <c r="C143" s="32">
        <v>44117</v>
      </c>
      <c r="D143" s="31" t="s">
        <v>59</v>
      </c>
      <c r="E143" s="30" t="s">
        <v>279</v>
      </c>
      <c r="F143" s="30" t="s">
        <v>1253</v>
      </c>
      <c r="G143" s="31" t="s">
        <v>184</v>
      </c>
      <c r="H143" s="31">
        <v>2770</v>
      </c>
      <c r="I143" s="31">
        <v>8.0299999999999994</v>
      </c>
      <c r="J143" s="31" t="s">
        <v>239</v>
      </c>
      <c r="K143" s="31" t="s">
        <v>1173</v>
      </c>
      <c r="L143" s="15" t="str">
        <f t="shared" si="13"/>
        <v>MEETS</v>
      </c>
      <c r="M143" s="21" t="str">
        <f t="shared" ref="M143:M167" si="14">IF(OR(ISBLANK(I143), NOT(ISNUMBER(MATCH($E143, Coastal, 0)))), "N/A", IF(AND(5 &lt;= $I143, $I143 &lt;= 10),IF($H143&gt;=5000,IF($O143&lt;=100,IF($N143&lt;=200,"MEETS","DOES NOT MEET"),"DOES NOT MEET"),"DOES NOT MEET"),"DOES NOT MEET"))</f>
        <v>DOES NOT MEET</v>
      </c>
      <c r="N143" s="18">
        <f t="shared" si="11"/>
        <v>238.267</v>
      </c>
      <c r="O143" s="18">
        <f t="shared" si="12"/>
        <v>30</v>
      </c>
      <c r="P143" s="26"/>
    </row>
    <row r="144" spans="1:16" ht="12.75" customHeight="1" x14ac:dyDescent="0.3">
      <c r="A144" s="31" t="s">
        <v>11</v>
      </c>
      <c r="B144" s="31" t="s">
        <v>138</v>
      </c>
      <c r="C144" s="32">
        <v>44117</v>
      </c>
      <c r="D144" s="31" t="s">
        <v>48</v>
      </c>
      <c r="E144" s="30" t="s">
        <v>279</v>
      </c>
      <c r="F144" s="30" t="s">
        <v>1254</v>
      </c>
      <c r="G144" s="31" t="s">
        <v>184</v>
      </c>
      <c r="H144" s="31">
        <v>2542</v>
      </c>
      <c r="I144" s="31">
        <v>8.1300000000000008</v>
      </c>
      <c r="J144" s="31" t="s">
        <v>239</v>
      </c>
      <c r="K144" s="31" t="s">
        <v>1174</v>
      </c>
      <c r="L144" s="15" t="str">
        <f t="shared" si="13"/>
        <v>MEETS</v>
      </c>
      <c r="M144" s="21" t="str">
        <f t="shared" si="14"/>
        <v>DOES NOT MEET</v>
      </c>
      <c r="N144" s="18">
        <f t="shared" si="11"/>
        <v>259.63799999999998</v>
      </c>
      <c r="O144" s="18">
        <f t="shared" si="12"/>
        <v>30</v>
      </c>
      <c r="P144" s="26"/>
    </row>
    <row r="145" spans="1:16" ht="12.75" customHeight="1" x14ac:dyDescent="0.3">
      <c r="A145" s="31" t="s">
        <v>11</v>
      </c>
      <c r="B145" s="31" t="s">
        <v>138</v>
      </c>
      <c r="C145" s="32">
        <v>42585</v>
      </c>
      <c r="D145" s="31" t="s">
        <v>45</v>
      </c>
      <c r="E145" s="30" t="s">
        <v>279</v>
      </c>
      <c r="F145" s="30" t="s">
        <v>1496</v>
      </c>
      <c r="G145" s="31" t="s">
        <v>573</v>
      </c>
      <c r="H145" s="31">
        <v>8163</v>
      </c>
      <c r="I145" s="31">
        <v>8.4</v>
      </c>
      <c r="J145" s="31">
        <v>0</v>
      </c>
      <c r="K145" s="31">
        <v>31.8</v>
      </c>
      <c r="L145" s="15" t="str">
        <f t="shared" si="13"/>
        <v>MEETS</v>
      </c>
      <c r="M145" s="21" t="str">
        <f t="shared" si="14"/>
        <v>MEETS</v>
      </c>
      <c r="N145" s="18">
        <f t="shared" si="11"/>
        <v>31.8</v>
      </c>
      <c r="O145" s="18">
        <f t="shared" si="12"/>
        <v>0</v>
      </c>
      <c r="P145" s="26"/>
    </row>
    <row r="146" spans="1:16" ht="12.75" customHeight="1" x14ac:dyDescent="0.3">
      <c r="A146" s="31" t="s">
        <v>11</v>
      </c>
      <c r="B146" s="31" t="s">
        <v>348</v>
      </c>
      <c r="C146" s="32">
        <v>40844</v>
      </c>
      <c r="D146" s="31" t="s">
        <v>44</v>
      </c>
      <c r="E146" s="30" t="s">
        <v>349</v>
      </c>
      <c r="F146" s="30" t="s">
        <v>1556</v>
      </c>
      <c r="G146" s="31" t="s">
        <v>350</v>
      </c>
      <c r="H146" s="31">
        <v>11507</v>
      </c>
      <c r="I146" s="31">
        <v>7.4</v>
      </c>
      <c r="J146" s="31">
        <v>0</v>
      </c>
      <c r="K146" s="31">
        <v>0</v>
      </c>
      <c r="L146" s="15" t="str">
        <f t="shared" si="13"/>
        <v>MEETS</v>
      </c>
      <c r="M146" s="21" t="str">
        <f t="shared" si="14"/>
        <v>N/A</v>
      </c>
      <c r="N146" s="18">
        <f t="shared" si="11"/>
        <v>0</v>
      </c>
      <c r="O146" s="18">
        <f t="shared" si="12"/>
        <v>0</v>
      </c>
      <c r="P146" s="26"/>
    </row>
    <row r="147" spans="1:16" ht="12.75" customHeight="1" x14ac:dyDescent="0.3">
      <c r="A147" s="31" t="s">
        <v>11</v>
      </c>
      <c r="B147" s="31" t="s">
        <v>348</v>
      </c>
      <c r="C147" s="32">
        <v>40702</v>
      </c>
      <c r="D147" s="31" t="s">
        <v>352</v>
      </c>
      <c r="E147" s="30" t="s">
        <v>349</v>
      </c>
      <c r="F147" s="30" t="s">
        <v>1559</v>
      </c>
      <c r="G147" s="31" t="s">
        <v>567</v>
      </c>
      <c r="H147" s="31">
        <v>6169</v>
      </c>
      <c r="I147" s="31">
        <v>7.7</v>
      </c>
      <c r="J147" s="31">
        <v>0</v>
      </c>
      <c r="K147" s="31">
        <v>0</v>
      </c>
      <c r="L147" s="15" t="str">
        <f t="shared" si="13"/>
        <v>MEETS</v>
      </c>
      <c r="M147" s="21" t="str">
        <f t="shared" si="14"/>
        <v>N/A</v>
      </c>
      <c r="N147" s="18">
        <f t="shared" si="11"/>
        <v>0</v>
      </c>
      <c r="O147" s="18">
        <f t="shared" si="12"/>
        <v>0</v>
      </c>
      <c r="P147" s="26"/>
    </row>
    <row r="148" spans="1:16" ht="12.75" customHeight="1" x14ac:dyDescent="0.3">
      <c r="A148" s="31" t="s">
        <v>11</v>
      </c>
      <c r="B148" s="31" t="s">
        <v>348</v>
      </c>
      <c r="C148" s="32">
        <v>40702</v>
      </c>
      <c r="D148" s="31" t="s">
        <v>352</v>
      </c>
      <c r="E148" s="30" t="s">
        <v>349</v>
      </c>
      <c r="F148" s="30" t="s">
        <v>1560</v>
      </c>
      <c r="G148" s="31" t="s">
        <v>567</v>
      </c>
      <c r="H148" s="31">
        <v>5247</v>
      </c>
      <c r="I148" s="31">
        <v>7.6</v>
      </c>
      <c r="J148" s="31">
        <v>0</v>
      </c>
      <c r="K148" s="31">
        <v>0</v>
      </c>
      <c r="L148" s="15" t="str">
        <f t="shared" si="13"/>
        <v>MEETS</v>
      </c>
      <c r="M148" s="21" t="str">
        <f t="shared" si="14"/>
        <v>N/A</v>
      </c>
      <c r="N148" s="18">
        <f t="shared" si="11"/>
        <v>0</v>
      </c>
      <c r="O148" s="18">
        <f t="shared" si="12"/>
        <v>0</v>
      </c>
      <c r="P148" s="26"/>
    </row>
    <row r="149" spans="1:16" ht="12.75" customHeight="1" x14ac:dyDescent="0.3">
      <c r="A149" s="31" t="s">
        <v>11</v>
      </c>
      <c r="B149" s="31" t="s">
        <v>163</v>
      </c>
      <c r="C149" s="32">
        <v>43728</v>
      </c>
      <c r="D149" s="31" t="s">
        <v>44</v>
      </c>
      <c r="E149" s="30" t="s">
        <v>262</v>
      </c>
      <c r="F149" s="30" t="s">
        <v>1317</v>
      </c>
      <c r="G149" s="31" t="s">
        <v>877</v>
      </c>
      <c r="H149" s="31">
        <v>14160</v>
      </c>
      <c r="I149" s="31">
        <v>8.98</v>
      </c>
      <c r="J149" s="31" t="s">
        <v>266</v>
      </c>
      <c r="K149" s="31" t="s">
        <v>878</v>
      </c>
      <c r="L149" s="15" t="str">
        <f t="shared" si="13"/>
        <v>MEETS</v>
      </c>
      <c r="M149" s="21" t="str">
        <f t="shared" si="14"/>
        <v>N/A</v>
      </c>
      <c r="N149" s="18">
        <f t="shared" si="11"/>
        <v>46.61</v>
      </c>
      <c r="O149" s="18">
        <f t="shared" si="12"/>
        <v>32</v>
      </c>
      <c r="P149" s="26"/>
    </row>
    <row r="150" spans="1:16" ht="12.75" customHeight="1" x14ac:dyDescent="0.3">
      <c r="A150" s="31" t="s">
        <v>11</v>
      </c>
      <c r="B150" s="31" t="s">
        <v>163</v>
      </c>
      <c r="C150" s="32">
        <v>43705</v>
      </c>
      <c r="D150" s="31" t="s">
        <v>59</v>
      </c>
      <c r="E150" s="30" t="s">
        <v>262</v>
      </c>
      <c r="F150" s="30" t="s">
        <v>1333</v>
      </c>
      <c r="G150" s="31" t="s">
        <v>228</v>
      </c>
      <c r="H150" s="31">
        <v>2476</v>
      </c>
      <c r="I150" s="31">
        <v>3.97</v>
      </c>
      <c r="J150" s="31" t="s">
        <v>266</v>
      </c>
      <c r="K150" s="31" t="s">
        <v>874</v>
      </c>
      <c r="L150" s="15" t="str">
        <f t="shared" si="13"/>
        <v>DOES NOT MEET</v>
      </c>
      <c r="M150" s="21" t="str">
        <f t="shared" si="14"/>
        <v>N/A</v>
      </c>
      <c r="N150" s="18">
        <f t="shared" si="11"/>
        <v>266.55900000000003</v>
      </c>
      <c r="O150" s="18">
        <f t="shared" si="12"/>
        <v>32</v>
      </c>
      <c r="P150" s="26"/>
    </row>
    <row r="151" spans="1:16" ht="12.75" customHeight="1" x14ac:dyDescent="0.3">
      <c r="A151" s="31" t="s">
        <v>11</v>
      </c>
      <c r="B151" s="31" t="s">
        <v>163</v>
      </c>
      <c r="C151" s="32">
        <v>43728</v>
      </c>
      <c r="D151" s="31" t="s">
        <v>48</v>
      </c>
      <c r="E151" s="30" t="s">
        <v>262</v>
      </c>
      <c r="F151" s="30" t="s">
        <v>1316</v>
      </c>
      <c r="G151" s="31" t="s">
        <v>877</v>
      </c>
      <c r="H151" s="31">
        <v>10780</v>
      </c>
      <c r="I151" s="31">
        <v>8.52</v>
      </c>
      <c r="J151" s="31" t="s">
        <v>266</v>
      </c>
      <c r="K151" s="31" t="s">
        <v>879</v>
      </c>
      <c r="L151" s="15" t="str">
        <f t="shared" si="13"/>
        <v>MEETS</v>
      </c>
      <c r="M151" s="21" t="str">
        <f t="shared" si="14"/>
        <v>N/A</v>
      </c>
      <c r="N151" s="18">
        <f t="shared" si="11"/>
        <v>61.223999999999997</v>
      </c>
      <c r="O151" s="18">
        <f t="shared" si="12"/>
        <v>32</v>
      </c>
      <c r="P151" s="26"/>
    </row>
    <row r="152" spans="1:16" ht="12.75" customHeight="1" x14ac:dyDescent="0.3">
      <c r="A152" s="31" t="s">
        <v>11</v>
      </c>
      <c r="B152" s="31" t="s">
        <v>634</v>
      </c>
      <c r="C152" s="32">
        <v>43353</v>
      </c>
      <c r="D152" s="31" t="s">
        <v>44</v>
      </c>
      <c r="E152" s="30" t="s">
        <v>635</v>
      </c>
      <c r="F152" s="30" t="s">
        <v>1468</v>
      </c>
      <c r="G152" s="31" t="s">
        <v>636</v>
      </c>
      <c r="H152" s="31">
        <v>20310</v>
      </c>
      <c r="I152" s="31">
        <v>9.6</v>
      </c>
      <c r="J152" s="31">
        <v>15</v>
      </c>
      <c r="K152" s="31" t="s">
        <v>637</v>
      </c>
      <c r="L152" s="15" t="str">
        <f t="shared" si="13"/>
        <v>DOES NOT MEET</v>
      </c>
      <c r="M152" s="21" t="str">
        <f t="shared" si="14"/>
        <v>N/A</v>
      </c>
      <c r="N152" s="18">
        <f t="shared" si="11"/>
        <v>29.34</v>
      </c>
      <c r="O152" s="18">
        <f t="shared" si="12"/>
        <v>15</v>
      </c>
      <c r="P152" s="26"/>
    </row>
    <row r="153" spans="1:16" ht="12.75" customHeight="1" x14ac:dyDescent="0.3">
      <c r="A153" s="31" t="s">
        <v>11</v>
      </c>
      <c r="B153" s="31" t="s">
        <v>65</v>
      </c>
      <c r="C153" s="32">
        <v>42408</v>
      </c>
      <c r="D153" s="31" t="s">
        <v>44</v>
      </c>
      <c r="E153" s="30" t="s">
        <v>365</v>
      </c>
      <c r="F153" s="30" t="s">
        <v>1541</v>
      </c>
      <c r="G153" s="31" t="s">
        <v>190</v>
      </c>
      <c r="H153" s="31">
        <v>19350</v>
      </c>
      <c r="I153" s="31">
        <v>7</v>
      </c>
      <c r="J153" s="31">
        <v>5</v>
      </c>
      <c r="K153" s="31">
        <v>11.1</v>
      </c>
      <c r="L153" s="15" t="str">
        <f t="shared" si="13"/>
        <v>MEETS</v>
      </c>
      <c r="M153" s="21" t="str">
        <f t="shared" si="14"/>
        <v>N/A</v>
      </c>
      <c r="N153" s="18">
        <f t="shared" si="11"/>
        <v>11.1</v>
      </c>
      <c r="O153" s="18">
        <f t="shared" si="12"/>
        <v>5</v>
      </c>
      <c r="P153" s="26"/>
    </row>
    <row r="154" spans="1:16" ht="12.75" customHeight="1" x14ac:dyDescent="0.3">
      <c r="A154" s="31" t="s">
        <v>11</v>
      </c>
      <c r="B154" s="31" t="s">
        <v>65</v>
      </c>
      <c r="C154" s="32">
        <v>42408</v>
      </c>
      <c r="D154" s="31" t="s">
        <v>48</v>
      </c>
      <c r="E154" s="30" t="s">
        <v>365</v>
      </c>
      <c r="F154" s="30" t="s">
        <v>1540</v>
      </c>
      <c r="G154" s="31" t="s">
        <v>190</v>
      </c>
      <c r="H154" s="31">
        <v>15330</v>
      </c>
      <c r="I154" s="31">
        <v>8.3000000000000007</v>
      </c>
      <c r="J154" s="31">
        <v>5</v>
      </c>
      <c r="K154" s="31">
        <v>9.4</v>
      </c>
      <c r="L154" s="15" t="str">
        <f t="shared" si="13"/>
        <v>MEETS</v>
      </c>
      <c r="M154" s="21" t="str">
        <f t="shared" si="14"/>
        <v>N/A</v>
      </c>
      <c r="N154" s="18">
        <f t="shared" si="11"/>
        <v>9.4</v>
      </c>
      <c r="O154" s="18">
        <f t="shared" si="12"/>
        <v>5</v>
      </c>
      <c r="P154" s="26"/>
    </row>
    <row r="155" spans="1:16" ht="12.75" customHeight="1" x14ac:dyDescent="0.3">
      <c r="A155" s="31" t="s">
        <v>11</v>
      </c>
      <c r="B155" s="31" t="s">
        <v>89</v>
      </c>
      <c r="C155" s="32">
        <v>44348</v>
      </c>
      <c r="D155" s="31" t="s">
        <v>44</v>
      </c>
      <c r="E155" s="30" t="s">
        <v>380</v>
      </c>
      <c r="F155" s="30" t="s">
        <v>1248</v>
      </c>
      <c r="G155" s="31" t="s">
        <v>184</v>
      </c>
      <c r="H155" s="31">
        <v>18210</v>
      </c>
      <c r="I155" s="31">
        <v>9.41</v>
      </c>
      <c r="J155" s="31" t="s">
        <v>1168</v>
      </c>
      <c r="K155" s="31" t="s">
        <v>1169</v>
      </c>
      <c r="L155" s="15" t="str">
        <f t="shared" si="13"/>
        <v>DOES NOT MEET</v>
      </c>
      <c r="M155" s="21" t="str">
        <f t="shared" si="14"/>
        <v>MEETS</v>
      </c>
      <c r="N155" s="18">
        <f t="shared" si="11"/>
        <v>36.244</v>
      </c>
      <c r="O155" s="18">
        <f t="shared" si="12"/>
        <v>33</v>
      </c>
      <c r="P155" s="26"/>
    </row>
    <row r="156" spans="1:16" ht="12.75" customHeight="1" x14ac:dyDescent="0.3">
      <c r="A156" s="31" t="s">
        <v>11</v>
      </c>
      <c r="B156" s="31" t="s">
        <v>89</v>
      </c>
      <c r="C156" s="32">
        <v>44348</v>
      </c>
      <c r="D156" s="31" t="s">
        <v>44</v>
      </c>
      <c r="E156" s="30" t="s">
        <v>380</v>
      </c>
      <c r="F156" s="30" t="s">
        <v>1248</v>
      </c>
      <c r="G156" s="31" t="s">
        <v>184</v>
      </c>
      <c r="H156" s="31">
        <v>18210</v>
      </c>
      <c r="I156" s="31">
        <v>9.41</v>
      </c>
      <c r="J156" s="31" t="s">
        <v>1168</v>
      </c>
      <c r="K156" s="31" t="s">
        <v>1169</v>
      </c>
      <c r="L156" s="15" t="str">
        <f t="shared" si="13"/>
        <v>DOES NOT MEET</v>
      </c>
      <c r="M156" s="21" t="str">
        <f t="shared" si="14"/>
        <v>MEETS</v>
      </c>
      <c r="N156" s="18">
        <f t="shared" si="11"/>
        <v>36.244</v>
      </c>
      <c r="O156" s="18">
        <f t="shared" si="12"/>
        <v>33</v>
      </c>
      <c r="P156" s="26"/>
    </row>
    <row r="157" spans="1:16" ht="12.75" customHeight="1" x14ac:dyDescent="0.3">
      <c r="A157" s="31" t="s">
        <v>11</v>
      </c>
      <c r="B157" s="31" t="s">
        <v>89</v>
      </c>
      <c r="C157" s="32">
        <v>44348</v>
      </c>
      <c r="D157" s="31" t="s">
        <v>48</v>
      </c>
      <c r="E157" s="30" t="s">
        <v>380</v>
      </c>
      <c r="F157" s="30" t="s">
        <v>1249</v>
      </c>
      <c r="G157" s="31" t="s">
        <v>184</v>
      </c>
      <c r="H157" s="31">
        <v>21470</v>
      </c>
      <c r="I157" s="31">
        <v>9.34</v>
      </c>
      <c r="J157" s="31" t="s">
        <v>1168</v>
      </c>
      <c r="K157" s="31" t="s">
        <v>1170</v>
      </c>
      <c r="L157" s="15" t="str">
        <f t="shared" si="13"/>
        <v>DOES NOT MEET</v>
      </c>
      <c r="M157" s="21" t="str">
        <f t="shared" si="14"/>
        <v>MEETS</v>
      </c>
      <c r="N157" s="18">
        <f t="shared" si="11"/>
        <v>30.741</v>
      </c>
      <c r="O157" s="18">
        <f t="shared" si="12"/>
        <v>33</v>
      </c>
      <c r="P157" s="26"/>
    </row>
    <row r="158" spans="1:16" ht="12.75" customHeight="1" x14ac:dyDescent="0.3">
      <c r="A158" s="31" t="s">
        <v>11</v>
      </c>
      <c r="B158" s="31" t="s">
        <v>89</v>
      </c>
      <c r="C158" s="32">
        <v>44348</v>
      </c>
      <c r="D158" s="31" t="s">
        <v>48</v>
      </c>
      <c r="E158" s="30" t="s">
        <v>380</v>
      </c>
      <c r="F158" s="30" t="s">
        <v>1249</v>
      </c>
      <c r="G158" s="31" t="s">
        <v>184</v>
      </c>
      <c r="H158" s="31">
        <v>21470</v>
      </c>
      <c r="I158" s="31">
        <v>9.34</v>
      </c>
      <c r="J158" s="31" t="s">
        <v>1168</v>
      </c>
      <c r="K158" s="31" t="s">
        <v>1170</v>
      </c>
      <c r="L158" s="15" t="str">
        <f t="shared" si="13"/>
        <v>DOES NOT MEET</v>
      </c>
      <c r="M158" s="21" t="str">
        <f t="shared" si="14"/>
        <v>MEETS</v>
      </c>
      <c r="N158" s="18">
        <f t="shared" si="11"/>
        <v>30.741</v>
      </c>
      <c r="O158" s="18">
        <f t="shared" si="12"/>
        <v>33</v>
      </c>
      <c r="P158" s="26"/>
    </row>
    <row r="159" spans="1:16" ht="12.75" customHeight="1" x14ac:dyDescent="0.3">
      <c r="A159" s="31" t="s">
        <v>11</v>
      </c>
      <c r="B159" s="31" t="s">
        <v>553</v>
      </c>
      <c r="C159" s="32">
        <v>43551</v>
      </c>
      <c r="D159" s="31" t="s">
        <v>44</v>
      </c>
      <c r="E159" s="30" t="s">
        <v>309</v>
      </c>
      <c r="F159" s="30" t="s">
        <v>1403</v>
      </c>
      <c r="G159" s="31" t="s">
        <v>189</v>
      </c>
      <c r="H159" s="31">
        <v>21320</v>
      </c>
      <c r="I159" s="31">
        <v>9.6</v>
      </c>
      <c r="J159" s="31" t="s">
        <v>239</v>
      </c>
      <c r="K159" s="31" t="s">
        <v>789</v>
      </c>
      <c r="L159" s="15" t="str">
        <f t="shared" si="13"/>
        <v>DOES NOT MEET</v>
      </c>
      <c r="M159" s="21" t="str">
        <f t="shared" si="14"/>
        <v>N/A</v>
      </c>
      <c r="N159" s="18">
        <f t="shared" si="11"/>
        <v>30.957000000000001</v>
      </c>
      <c r="O159" s="18">
        <f t="shared" si="12"/>
        <v>30</v>
      </c>
      <c r="P159" s="26"/>
    </row>
    <row r="160" spans="1:16" ht="12.75" customHeight="1" x14ac:dyDescent="0.3">
      <c r="A160" s="31" t="s">
        <v>11</v>
      </c>
      <c r="B160" s="31" t="s">
        <v>553</v>
      </c>
      <c r="C160" s="32">
        <v>43551</v>
      </c>
      <c r="D160" s="31" t="s">
        <v>48</v>
      </c>
      <c r="E160" s="30" t="s">
        <v>309</v>
      </c>
      <c r="F160" s="30" t="s">
        <v>1404</v>
      </c>
      <c r="G160" s="31" t="s">
        <v>189</v>
      </c>
      <c r="H160" s="31">
        <v>24930</v>
      </c>
      <c r="I160" s="31">
        <v>8.1</v>
      </c>
      <c r="J160" s="31" t="s">
        <v>239</v>
      </c>
      <c r="K160" s="31" t="s">
        <v>792</v>
      </c>
      <c r="L160" s="15" t="str">
        <f t="shared" si="13"/>
        <v>MEETS</v>
      </c>
      <c r="M160" s="21" t="str">
        <f t="shared" si="14"/>
        <v>N/A</v>
      </c>
      <c r="N160" s="18">
        <f t="shared" si="11"/>
        <v>26.474</v>
      </c>
      <c r="O160" s="18">
        <f t="shared" si="12"/>
        <v>30</v>
      </c>
      <c r="P160" s="26"/>
    </row>
    <row r="161" spans="1:16" ht="12.75" customHeight="1" x14ac:dyDescent="0.3">
      <c r="A161" s="31" t="s">
        <v>11</v>
      </c>
      <c r="B161" s="31" t="s">
        <v>79</v>
      </c>
      <c r="C161" s="32">
        <v>43496</v>
      </c>
      <c r="D161" s="31" t="s">
        <v>44</v>
      </c>
      <c r="E161" s="30" t="s">
        <v>293</v>
      </c>
      <c r="F161" s="30" t="s">
        <v>1438</v>
      </c>
      <c r="G161" s="31" t="s">
        <v>189</v>
      </c>
      <c r="H161" s="31">
        <v>25920</v>
      </c>
      <c r="I161" s="31">
        <v>9.4</v>
      </c>
      <c r="J161" s="31">
        <v>0</v>
      </c>
      <c r="K161" s="31" t="s">
        <v>734</v>
      </c>
      <c r="L161" s="15" t="str">
        <f t="shared" si="13"/>
        <v>DOES NOT MEET</v>
      </c>
      <c r="M161" s="21" t="str">
        <f t="shared" si="14"/>
        <v>N/A</v>
      </c>
      <c r="N161" s="18">
        <f t="shared" si="11"/>
        <v>25.463000000000001</v>
      </c>
      <c r="O161" s="18">
        <f t="shared" si="12"/>
        <v>0</v>
      </c>
      <c r="P161" s="26"/>
    </row>
    <row r="162" spans="1:16" ht="12.75" customHeight="1" x14ac:dyDescent="0.3">
      <c r="A162" s="31" t="s">
        <v>11</v>
      </c>
      <c r="B162" s="31" t="s">
        <v>79</v>
      </c>
      <c r="C162" s="32">
        <v>43496</v>
      </c>
      <c r="D162" s="31" t="s">
        <v>48</v>
      </c>
      <c r="E162" s="30" t="s">
        <v>293</v>
      </c>
      <c r="F162" s="30" t="s">
        <v>1439</v>
      </c>
      <c r="G162" s="31" t="s">
        <v>189</v>
      </c>
      <c r="H162" s="31">
        <v>20170</v>
      </c>
      <c r="I162" s="31">
        <v>9.3000000000000007</v>
      </c>
      <c r="J162" s="31">
        <v>0</v>
      </c>
      <c r="K162" s="31" t="s">
        <v>735</v>
      </c>
      <c r="L162" s="15" t="str">
        <f t="shared" si="13"/>
        <v>DOES NOT MEET</v>
      </c>
      <c r="M162" s="21" t="str">
        <f t="shared" si="14"/>
        <v>N/A</v>
      </c>
      <c r="N162" s="18">
        <f t="shared" si="11"/>
        <v>32.722000000000001</v>
      </c>
      <c r="O162" s="18">
        <f t="shared" si="12"/>
        <v>0</v>
      </c>
      <c r="P162" s="26"/>
    </row>
    <row r="163" spans="1:16" ht="12.75" customHeight="1" x14ac:dyDescent="0.3">
      <c r="A163" s="31" t="s">
        <v>11</v>
      </c>
      <c r="B163" s="31" t="s">
        <v>58</v>
      </c>
      <c r="C163" s="32">
        <v>43494</v>
      </c>
      <c r="D163" s="31" t="s">
        <v>59</v>
      </c>
      <c r="E163" s="30" t="s">
        <v>417</v>
      </c>
      <c r="F163" s="30" t="s">
        <v>1440</v>
      </c>
      <c r="G163" s="31" t="s">
        <v>189</v>
      </c>
      <c r="H163" s="31">
        <v>21980</v>
      </c>
      <c r="I163" s="31">
        <v>9.3000000000000007</v>
      </c>
      <c r="J163" s="31">
        <v>0</v>
      </c>
      <c r="K163" s="31" t="s">
        <v>732</v>
      </c>
      <c r="L163" s="15" t="str">
        <f t="shared" si="13"/>
        <v>DOES NOT MEET</v>
      </c>
      <c r="M163" s="21" t="str">
        <f t="shared" si="14"/>
        <v>N/A</v>
      </c>
      <c r="N163" s="18">
        <f t="shared" si="11"/>
        <v>30.027000000000001</v>
      </c>
      <c r="O163" s="18">
        <f t="shared" si="12"/>
        <v>0</v>
      </c>
      <c r="P163" s="26"/>
    </row>
    <row r="164" spans="1:16" ht="12.75" customHeight="1" x14ac:dyDescent="0.3">
      <c r="A164" s="31" t="s">
        <v>11</v>
      </c>
      <c r="B164" s="31" t="s">
        <v>58</v>
      </c>
      <c r="C164" s="32">
        <v>43494</v>
      </c>
      <c r="D164" s="31" t="s">
        <v>48</v>
      </c>
      <c r="E164" s="30" t="s">
        <v>417</v>
      </c>
      <c r="F164" s="30" t="s">
        <v>1441</v>
      </c>
      <c r="G164" s="31" t="s">
        <v>189</v>
      </c>
      <c r="H164" s="31">
        <v>21020</v>
      </c>
      <c r="I164" s="31">
        <v>9.3000000000000007</v>
      </c>
      <c r="J164" s="31">
        <v>0</v>
      </c>
      <c r="K164" s="31" t="s">
        <v>733</v>
      </c>
      <c r="L164" s="15" t="str">
        <f t="shared" si="13"/>
        <v>DOES NOT MEET</v>
      </c>
      <c r="M164" s="21" t="str">
        <f t="shared" si="14"/>
        <v>N/A</v>
      </c>
      <c r="N164" s="18">
        <f t="shared" si="11"/>
        <v>31.399000000000001</v>
      </c>
      <c r="O164" s="18">
        <f t="shared" si="12"/>
        <v>0</v>
      </c>
      <c r="P164" s="26"/>
    </row>
    <row r="165" spans="1:16" ht="12.75" customHeight="1" x14ac:dyDescent="0.3">
      <c r="A165" s="31" t="s">
        <v>11</v>
      </c>
      <c r="B165" s="31" t="s">
        <v>383</v>
      </c>
      <c r="C165" s="32">
        <v>43654</v>
      </c>
      <c r="D165" s="31" t="s">
        <v>44</v>
      </c>
      <c r="E165" s="30" t="s">
        <v>384</v>
      </c>
      <c r="F165" s="30" t="s">
        <v>1376</v>
      </c>
      <c r="G165" s="31" t="s">
        <v>620</v>
      </c>
      <c r="H165" s="31">
        <v>22040</v>
      </c>
      <c r="I165" s="31">
        <v>9.4</v>
      </c>
      <c r="J165" s="31" t="s">
        <v>238</v>
      </c>
      <c r="K165" s="31" t="s">
        <v>822</v>
      </c>
      <c r="L165" s="15" t="str">
        <f t="shared" si="13"/>
        <v>DOES NOT MEET</v>
      </c>
      <c r="M165" s="21" t="str">
        <f t="shared" si="14"/>
        <v>N/A</v>
      </c>
      <c r="N165" s="18">
        <f t="shared" si="11"/>
        <v>29.946000000000002</v>
      </c>
      <c r="O165" s="18">
        <f t="shared" si="12"/>
        <v>29</v>
      </c>
      <c r="P165" s="26"/>
    </row>
    <row r="166" spans="1:16" ht="12.75" customHeight="1" x14ac:dyDescent="0.3">
      <c r="A166" s="31" t="s">
        <v>11</v>
      </c>
      <c r="B166" s="31" t="s">
        <v>383</v>
      </c>
      <c r="C166" s="32">
        <v>43654</v>
      </c>
      <c r="D166" s="31" t="s">
        <v>59</v>
      </c>
      <c r="E166" s="30" t="s">
        <v>384</v>
      </c>
      <c r="F166" s="30" t="s">
        <v>1375</v>
      </c>
      <c r="G166" s="31" t="s">
        <v>620</v>
      </c>
      <c r="H166" s="31">
        <v>22660</v>
      </c>
      <c r="I166" s="31">
        <v>9.4700000000000006</v>
      </c>
      <c r="J166" s="31" t="s">
        <v>238</v>
      </c>
      <c r="K166" s="31" t="s">
        <v>823</v>
      </c>
      <c r="L166" s="15" t="str">
        <f t="shared" si="13"/>
        <v>DOES NOT MEET</v>
      </c>
      <c r="M166" s="21" t="str">
        <f t="shared" si="14"/>
        <v>N/A</v>
      </c>
      <c r="N166" s="18">
        <f t="shared" si="11"/>
        <v>29.126000000000001</v>
      </c>
      <c r="O166" s="18">
        <f t="shared" si="12"/>
        <v>29</v>
      </c>
      <c r="P166" s="26"/>
    </row>
    <row r="167" spans="1:16" ht="12.75" customHeight="1" x14ac:dyDescent="0.3">
      <c r="A167" s="31" t="s">
        <v>11</v>
      </c>
      <c r="B167" s="31" t="s">
        <v>383</v>
      </c>
      <c r="C167" s="32">
        <v>43654</v>
      </c>
      <c r="D167" s="31" t="s">
        <v>48</v>
      </c>
      <c r="E167" s="30" t="s">
        <v>384</v>
      </c>
      <c r="F167" s="30" t="s">
        <v>1374</v>
      </c>
      <c r="G167" s="31" t="s">
        <v>620</v>
      </c>
      <c r="H167" s="31">
        <v>21930</v>
      </c>
      <c r="I167" s="31">
        <v>9.4700000000000006</v>
      </c>
      <c r="J167" s="31" t="s">
        <v>238</v>
      </c>
      <c r="K167" s="31" t="s">
        <v>824</v>
      </c>
      <c r="L167" s="15" t="str">
        <f t="shared" si="13"/>
        <v>DOES NOT MEET</v>
      </c>
      <c r="M167" s="21" t="str">
        <f t="shared" si="14"/>
        <v>N/A</v>
      </c>
      <c r="N167" s="18">
        <f t="shared" si="11"/>
        <v>30.096</v>
      </c>
      <c r="O167" s="18">
        <f t="shared" si="12"/>
        <v>29</v>
      </c>
      <c r="P167" s="26"/>
    </row>
    <row r="168" spans="1:16" ht="12.75" customHeight="1" x14ac:dyDescent="0.3">
      <c r="A168" s="31" t="s">
        <v>11</v>
      </c>
      <c r="B168" s="31" t="s">
        <v>389</v>
      </c>
      <c r="C168" s="32">
        <v>37957</v>
      </c>
      <c r="D168" s="31" t="s">
        <v>44</v>
      </c>
      <c r="E168" s="30" t="s">
        <v>390</v>
      </c>
      <c r="F168" s="30" t="s">
        <v>1579</v>
      </c>
      <c r="G168" s="31" t="s">
        <v>550</v>
      </c>
      <c r="H168" s="31">
        <v>24160</v>
      </c>
      <c r="I168" s="31">
        <v>7.2</v>
      </c>
      <c r="J168" s="31">
        <v>26</v>
      </c>
      <c r="K168" s="31" t="s">
        <v>1554</v>
      </c>
      <c r="L168" s="15" t="str">
        <f t="shared" si="13"/>
        <v>MEETS</v>
      </c>
      <c r="M168" s="21" t="str">
        <f>IF(ISBLANK(I168), "N/A", IF(AND(5 &lt;= $I168, $I168 &lt;= 10),IF($H168&gt;=5000,IF($O168&lt;=100,IF($N168&lt;=200,"MEETS","DOES NOT MEET"),"DOES NOT MEET"),"DOES NOT MEET"),"DOES NOT MEET"))</f>
        <v>DOES NOT MEET</v>
      </c>
      <c r="N168" s="18" t="str">
        <f t="shared" si="11"/>
        <v/>
      </c>
      <c r="O168" s="18">
        <f t="shared" si="12"/>
        <v>26</v>
      </c>
      <c r="P168" s="26"/>
    </row>
    <row r="169" spans="1:16" ht="12.75" customHeight="1" x14ac:dyDescent="0.3">
      <c r="A169" s="31" t="s">
        <v>11</v>
      </c>
      <c r="B169" s="31" t="s">
        <v>302</v>
      </c>
      <c r="C169" s="32">
        <v>37532</v>
      </c>
      <c r="D169" s="31" t="s">
        <v>44</v>
      </c>
      <c r="E169" s="30" t="s">
        <v>303</v>
      </c>
      <c r="F169" s="30" t="s">
        <v>1581</v>
      </c>
      <c r="G169" s="31" t="s">
        <v>264</v>
      </c>
      <c r="H169" s="31">
        <v>14706</v>
      </c>
      <c r="I169" s="31">
        <v>8.8000000000000007</v>
      </c>
      <c r="J169" s="31">
        <v>26</v>
      </c>
      <c r="K169" s="31" t="s">
        <v>1554</v>
      </c>
      <c r="L169" s="15" t="str">
        <f t="shared" si="13"/>
        <v>MEETS</v>
      </c>
      <c r="M169" s="21" t="str">
        <f>IF(ISBLANK(I169), "N/A", IF(AND(5 &lt;= $I169, $I169 &lt;= 10),IF($H169&gt;=5000,IF($O169&lt;=100,IF($N169&lt;=200,"MEETS","DOES NOT MEET"),"DOES NOT MEET"),"DOES NOT MEET"),"DOES NOT MEET"))</f>
        <v>DOES NOT MEET</v>
      </c>
      <c r="N169" s="18" t="str">
        <f t="shared" si="11"/>
        <v/>
      </c>
      <c r="O169" s="18">
        <f t="shared" si="12"/>
        <v>26</v>
      </c>
      <c r="P169" s="26"/>
    </row>
    <row r="170" spans="1:16" ht="12.75" customHeight="1" x14ac:dyDescent="0.3">
      <c r="A170" s="31" t="s">
        <v>11</v>
      </c>
      <c r="B170" s="31" t="s">
        <v>391</v>
      </c>
      <c r="C170" s="32">
        <v>38279</v>
      </c>
      <c r="D170" s="31" t="s">
        <v>44</v>
      </c>
      <c r="E170" s="30" t="s">
        <v>392</v>
      </c>
      <c r="F170" s="30" t="s">
        <v>1576</v>
      </c>
      <c r="G170" s="31" t="s">
        <v>393</v>
      </c>
      <c r="H170" s="31">
        <v>23320</v>
      </c>
      <c r="I170" s="31">
        <v>8.3000000000000007</v>
      </c>
      <c r="J170" s="31" t="s">
        <v>283</v>
      </c>
      <c r="K170" s="31" t="s">
        <v>311</v>
      </c>
      <c r="L170" s="15" t="str">
        <f t="shared" si="13"/>
        <v>MEETS</v>
      </c>
      <c r="M170" s="21" t="str">
        <f>IF(ISBLANK(I170), "N/A", IF(AND(5 &lt;= $I170, $I170 &lt;= 10),IF($H170&gt;=5000,IF($O170&lt;=100,IF($N170&lt;=200,"MEETS","DOES NOT MEET"),"DOES NOT MEET"),"DOES NOT MEET"),"DOES NOT MEET"))</f>
        <v>DOES NOT MEET</v>
      </c>
      <c r="N170" s="18">
        <f t="shared" si="11"/>
        <v>400</v>
      </c>
      <c r="O170" s="18">
        <f t="shared" si="12"/>
        <v>26</v>
      </c>
      <c r="P170" s="26"/>
    </row>
    <row r="171" spans="1:16" ht="12.75" customHeight="1" x14ac:dyDescent="0.3">
      <c r="A171" s="31" t="s">
        <v>11</v>
      </c>
      <c r="B171" s="31" t="s">
        <v>391</v>
      </c>
      <c r="C171" s="32">
        <v>43620</v>
      </c>
      <c r="D171" s="31" t="s">
        <v>59</v>
      </c>
      <c r="E171" s="30" t="s">
        <v>392</v>
      </c>
      <c r="F171" s="30" t="s">
        <v>1381</v>
      </c>
      <c r="G171" s="31" t="s">
        <v>636</v>
      </c>
      <c r="H171" s="31">
        <v>26120</v>
      </c>
      <c r="I171" s="31">
        <v>9.15</v>
      </c>
      <c r="J171" s="31" t="s">
        <v>239</v>
      </c>
      <c r="K171" s="31" t="s">
        <v>815</v>
      </c>
      <c r="L171" s="15" t="str">
        <f t="shared" si="13"/>
        <v>DOES NOT MEET</v>
      </c>
      <c r="M171" s="21" t="str">
        <f t="shared" ref="M171:M210" si="15">IF(OR(ISBLANK(I171), NOT(ISNUMBER(MATCH($E171, Coastal, 0)))), "N/A", IF(AND(5 &lt;= $I171, $I171 &lt;= 10),IF($H171&gt;=5000,IF($O171&lt;=100,IF($N171&lt;=200,"MEETS","DOES NOT MEET"),"DOES NOT MEET"),"DOES NOT MEET"),"DOES NOT MEET"))</f>
        <v>N/A</v>
      </c>
      <c r="N171" s="18">
        <f t="shared" si="11"/>
        <v>25.268000000000001</v>
      </c>
      <c r="O171" s="18">
        <f t="shared" si="12"/>
        <v>30</v>
      </c>
      <c r="P171" s="26"/>
    </row>
    <row r="172" spans="1:16" ht="12.75" customHeight="1" x14ac:dyDescent="0.3">
      <c r="A172" s="31" t="s">
        <v>11</v>
      </c>
      <c r="B172" s="31" t="s">
        <v>391</v>
      </c>
      <c r="C172" s="32">
        <v>43620</v>
      </c>
      <c r="D172" s="31" t="s">
        <v>48</v>
      </c>
      <c r="E172" s="30" t="s">
        <v>392</v>
      </c>
      <c r="F172" s="30" t="s">
        <v>1383</v>
      </c>
      <c r="G172" s="31" t="s">
        <v>636</v>
      </c>
      <c r="H172" s="31">
        <v>28310</v>
      </c>
      <c r="I172" s="31">
        <v>9.1300000000000008</v>
      </c>
      <c r="J172" s="31" t="s">
        <v>239</v>
      </c>
      <c r="K172" s="31" t="s">
        <v>813</v>
      </c>
      <c r="L172" s="15" t="str">
        <f t="shared" si="13"/>
        <v>DOES NOT MEET</v>
      </c>
      <c r="M172" s="21" t="str">
        <f t="shared" si="15"/>
        <v>N/A</v>
      </c>
      <c r="N172" s="18">
        <f t="shared" si="11"/>
        <v>23.312999999999999</v>
      </c>
      <c r="O172" s="18">
        <f t="shared" si="12"/>
        <v>30</v>
      </c>
      <c r="P172" s="26"/>
    </row>
    <row r="173" spans="1:16" ht="12.75" customHeight="1" x14ac:dyDescent="0.3">
      <c r="A173" s="31" t="s">
        <v>11</v>
      </c>
      <c r="B173" s="31" t="s">
        <v>617</v>
      </c>
      <c r="C173" s="32">
        <v>43887</v>
      </c>
      <c r="D173" s="31" t="s">
        <v>44</v>
      </c>
      <c r="E173" s="30" t="s">
        <v>618</v>
      </c>
      <c r="F173" s="30" t="s">
        <v>1277</v>
      </c>
      <c r="G173" s="31" t="s">
        <v>701</v>
      </c>
      <c r="H173" s="31">
        <v>24350</v>
      </c>
      <c r="I173" s="31">
        <v>9.39</v>
      </c>
      <c r="J173" s="31" t="s">
        <v>239</v>
      </c>
      <c r="K173" s="31" t="s">
        <v>937</v>
      </c>
      <c r="L173" s="15" t="str">
        <f t="shared" si="13"/>
        <v>DOES NOT MEET</v>
      </c>
      <c r="M173" s="21" t="str">
        <f t="shared" si="15"/>
        <v>N/A</v>
      </c>
      <c r="N173" s="18">
        <f t="shared" si="11"/>
        <v>27.105</v>
      </c>
      <c r="O173" s="18">
        <f t="shared" si="12"/>
        <v>30</v>
      </c>
      <c r="P173" s="26"/>
    </row>
    <row r="174" spans="1:16" ht="12.75" customHeight="1" x14ac:dyDescent="0.3">
      <c r="A174" s="31" t="s">
        <v>11</v>
      </c>
      <c r="B174" s="31" t="s">
        <v>617</v>
      </c>
      <c r="C174" s="32">
        <v>43887</v>
      </c>
      <c r="D174" s="31" t="s">
        <v>59</v>
      </c>
      <c r="E174" s="30" t="s">
        <v>618</v>
      </c>
      <c r="F174" s="30" t="s">
        <v>1276</v>
      </c>
      <c r="G174" s="31" t="s">
        <v>701</v>
      </c>
      <c r="H174" s="31">
        <v>16709</v>
      </c>
      <c r="I174" s="31">
        <v>8.99</v>
      </c>
      <c r="J174" s="31" t="s">
        <v>239</v>
      </c>
      <c r="K174" s="31" t="s">
        <v>938</v>
      </c>
      <c r="L174" s="15" t="str">
        <f t="shared" si="13"/>
        <v>MEETS</v>
      </c>
      <c r="M174" s="21" t="str">
        <f t="shared" si="15"/>
        <v>N/A</v>
      </c>
      <c r="N174" s="18">
        <f t="shared" si="11"/>
        <v>39.5</v>
      </c>
      <c r="O174" s="18">
        <f t="shared" si="12"/>
        <v>30</v>
      </c>
      <c r="P174" s="26"/>
    </row>
    <row r="175" spans="1:16" ht="12.75" customHeight="1" x14ac:dyDescent="0.3">
      <c r="A175" s="31" t="s">
        <v>11</v>
      </c>
      <c r="B175" s="31" t="s">
        <v>617</v>
      </c>
      <c r="C175" s="32">
        <v>43887</v>
      </c>
      <c r="D175" s="31" t="s">
        <v>48</v>
      </c>
      <c r="E175" s="30" t="s">
        <v>618</v>
      </c>
      <c r="F175" s="30" t="s">
        <v>1275</v>
      </c>
      <c r="G175" s="31" t="s">
        <v>701</v>
      </c>
      <c r="H175" s="31">
        <v>20890</v>
      </c>
      <c r="I175" s="31">
        <v>9.1300000000000008</v>
      </c>
      <c r="J175" s="31" t="s">
        <v>239</v>
      </c>
      <c r="K175" s="31" t="s">
        <v>939</v>
      </c>
      <c r="L175" s="15" t="str">
        <f t="shared" si="13"/>
        <v>DOES NOT MEET</v>
      </c>
      <c r="M175" s="21" t="str">
        <f t="shared" si="15"/>
        <v>N/A</v>
      </c>
      <c r="N175" s="18">
        <f t="shared" si="11"/>
        <v>31.594000000000001</v>
      </c>
      <c r="O175" s="18">
        <f t="shared" si="12"/>
        <v>30</v>
      </c>
      <c r="P175" s="26"/>
    </row>
    <row r="176" spans="1:16" ht="12.75" customHeight="1" x14ac:dyDescent="0.3">
      <c r="A176" s="31" t="s">
        <v>11</v>
      </c>
      <c r="B176" s="31" t="s">
        <v>558</v>
      </c>
      <c r="C176" s="32">
        <v>43647</v>
      </c>
      <c r="D176" s="31" t="s">
        <v>59</v>
      </c>
      <c r="E176" s="30" t="s">
        <v>395</v>
      </c>
      <c r="F176" s="30" t="s">
        <v>1378</v>
      </c>
      <c r="G176" s="31" t="s">
        <v>620</v>
      </c>
      <c r="H176" s="31">
        <v>13190</v>
      </c>
      <c r="I176" s="31">
        <v>9.27</v>
      </c>
      <c r="J176" s="31" t="s">
        <v>238</v>
      </c>
      <c r="K176" s="31" t="s">
        <v>820</v>
      </c>
      <c r="L176" s="15" t="str">
        <f t="shared" si="13"/>
        <v>DOES NOT MEET</v>
      </c>
      <c r="M176" s="21" t="str">
        <f t="shared" si="15"/>
        <v>N/A</v>
      </c>
      <c r="N176" s="18">
        <f t="shared" si="11"/>
        <v>50.037999999999997</v>
      </c>
      <c r="O176" s="18">
        <f t="shared" si="12"/>
        <v>29</v>
      </c>
      <c r="P176" s="26"/>
    </row>
    <row r="177" spans="1:16" ht="12.75" customHeight="1" x14ac:dyDescent="0.3">
      <c r="A177" s="31" t="s">
        <v>11</v>
      </c>
      <c r="B177" s="31" t="s">
        <v>558</v>
      </c>
      <c r="C177" s="32">
        <v>43647</v>
      </c>
      <c r="D177" s="31" t="s">
        <v>48</v>
      </c>
      <c r="E177" s="30" t="s">
        <v>395</v>
      </c>
      <c r="F177" s="30" t="s">
        <v>1377</v>
      </c>
      <c r="G177" s="31" t="s">
        <v>620</v>
      </c>
      <c r="H177" s="31">
        <v>12220</v>
      </c>
      <c r="I177" s="31">
        <v>9.2899999999999991</v>
      </c>
      <c r="J177" s="31" t="s">
        <v>238</v>
      </c>
      <c r="K177" s="31" t="s">
        <v>821</v>
      </c>
      <c r="L177" s="15" t="str">
        <f t="shared" si="13"/>
        <v>DOES NOT MEET</v>
      </c>
      <c r="M177" s="21" t="str">
        <f t="shared" si="15"/>
        <v>N/A</v>
      </c>
      <c r="N177" s="18">
        <f t="shared" si="11"/>
        <v>54.01</v>
      </c>
      <c r="O177" s="18">
        <f t="shared" si="12"/>
        <v>29</v>
      </c>
      <c r="P177" s="26"/>
    </row>
    <row r="178" spans="1:16" ht="12.75" customHeight="1" x14ac:dyDescent="0.3">
      <c r="A178" s="31" t="s">
        <v>11</v>
      </c>
      <c r="B178" s="31" t="s">
        <v>94</v>
      </c>
      <c r="C178" s="32">
        <v>43693</v>
      </c>
      <c r="D178" s="31" t="s">
        <v>44</v>
      </c>
      <c r="E178" s="30" t="s">
        <v>445</v>
      </c>
      <c r="F178" s="30" t="s">
        <v>1351</v>
      </c>
      <c r="G178" s="31" t="s">
        <v>196</v>
      </c>
      <c r="H178" s="31">
        <v>16210</v>
      </c>
      <c r="I178" s="31">
        <v>9.4600000000000009</v>
      </c>
      <c r="J178" s="31" t="s">
        <v>238</v>
      </c>
      <c r="K178" s="31" t="s">
        <v>850</v>
      </c>
      <c r="L178" s="15" t="str">
        <f t="shared" si="13"/>
        <v>DOES NOT MEET</v>
      </c>
      <c r="M178" s="21" t="str">
        <f t="shared" si="15"/>
        <v>N/A</v>
      </c>
      <c r="N178" s="18">
        <f t="shared" si="11"/>
        <v>40.716000000000001</v>
      </c>
      <c r="O178" s="18">
        <f t="shared" si="12"/>
        <v>29</v>
      </c>
      <c r="P178" s="26"/>
    </row>
    <row r="179" spans="1:16" ht="12.75" customHeight="1" x14ac:dyDescent="0.3">
      <c r="A179" s="31" t="s">
        <v>11</v>
      </c>
      <c r="B179" s="31" t="s">
        <v>94</v>
      </c>
      <c r="C179" s="32">
        <v>43693</v>
      </c>
      <c r="D179" s="31" t="s">
        <v>59</v>
      </c>
      <c r="E179" s="30" t="s">
        <v>445</v>
      </c>
      <c r="F179" s="30" t="s">
        <v>1352</v>
      </c>
      <c r="G179" s="31" t="s">
        <v>196</v>
      </c>
      <c r="H179" s="31">
        <v>16730</v>
      </c>
      <c r="I179" s="31">
        <v>9.33</v>
      </c>
      <c r="J179" s="31" t="s">
        <v>238</v>
      </c>
      <c r="K179" s="31" t="s">
        <v>854</v>
      </c>
      <c r="L179" s="15" t="str">
        <f t="shared" si="13"/>
        <v>DOES NOT MEET</v>
      </c>
      <c r="M179" s="21" t="str">
        <f t="shared" si="15"/>
        <v>N/A</v>
      </c>
      <c r="N179" s="18">
        <f t="shared" si="11"/>
        <v>39.450000000000003</v>
      </c>
      <c r="O179" s="18">
        <f t="shared" si="12"/>
        <v>29</v>
      </c>
      <c r="P179" s="26"/>
    </row>
    <row r="180" spans="1:16" ht="12.75" customHeight="1" x14ac:dyDescent="0.3">
      <c r="A180" s="31" t="s">
        <v>11</v>
      </c>
      <c r="B180" s="31" t="s">
        <v>94</v>
      </c>
      <c r="C180" s="32">
        <v>43693</v>
      </c>
      <c r="D180" s="31" t="s">
        <v>48</v>
      </c>
      <c r="E180" s="30" t="s">
        <v>445</v>
      </c>
      <c r="F180" s="30" t="s">
        <v>1353</v>
      </c>
      <c r="G180" s="31" t="s">
        <v>196</v>
      </c>
      <c r="H180" s="31">
        <v>15270</v>
      </c>
      <c r="I180" s="31">
        <v>9.23</v>
      </c>
      <c r="J180" s="31" t="s">
        <v>238</v>
      </c>
      <c r="K180" s="31" t="s">
        <v>851</v>
      </c>
      <c r="L180" s="15" t="str">
        <f t="shared" si="13"/>
        <v>DOES NOT MEET</v>
      </c>
      <c r="M180" s="21" t="str">
        <f t="shared" si="15"/>
        <v>N/A</v>
      </c>
      <c r="N180" s="18">
        <f t="shared" si="11"/>
        <v>43.222000000000001</v>
      </c>
      <c r="O180" s="18">
        <f t="shared" si="12"/>
        <v>29</v>
      </c>
      <c r="P180" s="26"/>
    </row>
    <row r="181" spans="1:16" ht="12.75" customHeight="1" x14ac:dyDescent="0.3">
      <c r="A181" s="31" t="s">
        <v>11</v>
      </c>
      <c r="B181" s="31" t="s">
        <v>87</v>
      </c>
      <c r="C181" s="32">
        <v>43416</v>
      </c>
      <c r="D181" s="31" t="s">
        <v>44</v>
      </c>
      <c r="E181" s="30" t="s">
        <v>278</v>
      </c>
      <c r="F181" s="30" t="s">
        <v>1464</v>
      </c>
      <c r="G181" s="31" t="s">
        <v>195</v>
      </c>
      <c r="H181" s="31">
        <v>25090</v>
      </c>
      <c r="I181" s="31">
        <v>9.6</v>
      </c>
      <c r="J181" s="31">
        <v>0</v>
      </c>
      <c r="K181" s="31" t="s">
        <v>671</v>
      </c>
      <c r="L181" s="15" t="str">
        <f t="shared" si="13"/>
        <v>DOES NOT MEET</v>
      </c>
      <c r="M181" s="21" t="str">
        <f t="shared" si="15"/>
        <v>N/A</v>
      </c>
      <c r="N181" s="15">
        <f t="shared" si="11"/>
        <v>26.3</v>
      </c>
      <c r="O181" s="15">
        <f t="shared" si="12"/>
        <v>0</v>
      </c>
    </row>
    <row r="182" spans="1:16" ht="12.75" customHeight="1" x14ac:dyDescent="0.3">
      <c r="A182" s="31" t="s">
        <v>11</v>
      </c>
      <c r="B182" s="31" t="s">
        <v>87</v>
      </c>
      <c r="C182" s="32">
        <v>43775</v>
      </c>
      <c r="D182" s="31" t="s">
        <v>59</v>
      </c>
      <c r="E182" s="30" t="s">
        <v>278</v>
      </c>
      <c r="F182" s="30" t="s">
        <v>1301</v>
      </c>
      <c r="G182" s="31" t="s">
        <v>195</v>
      </c>
      <c r="H182" s="31">
        <v>17870</v>
      </c>
      <c r="I182" s="31">
        <v>9.44</v>
      </c>
      <c r="J182" s="31" t="s">
        <v>266</v>
      </c>
      <c r="K182" s="31" t="s">
        <v>909</v>
      </c>
      <c r="L182" s="15" t="str">
        <f t="shared" si="13"/>
        <v>DOES NOT MEET</v>
      </c>
      <c r="M182" s="21" t="str">
        <f t="shared" si="15"/>
        <v>N/A</v>
      </c>
      <c r="N182" s="18">
        <f t="shared" si="11"/>
        <v>36.933</v>
      </c>
      <c r="O182" s="18">
        <f t="shared" si="12"/>
        <v>32</v>
      </c>
      <c r="P182" s="26"/>
    </row>
    <row r="183" spans="1:16" ht="12.75" customHeight="1" x14ac:dyDescent="0.3">
      <c r="A183" s="31" t="s">
        <v>11</v>
      </c>
      <c r="B183" s="31" t="s">
        <v>87</v>
      </c>
      <c r="C183" s="32">
        <v>43775</v>
      </c>
      <c r="D183" s="31" t="s">
        <v>48</v>
      </c>
      <c r="E183" s="30" t="s">
        <v>278</v>
      </c>
      <c r="F183" s="30" t="s">
        <v>1302</v>
      </c>
      <c r="G183" s="31" t="s">
        <v>195</v>
      </c>
      <c r="H183" s="31">
        <v>15450</v>
      </c>
      <c r="I183" s="31">
        <v>9.34</v>
      </c>
      <c r="J183" s="31" t="s">
        <v>266</v>
      </c>
      <c r="K183" s="31" t="s">
        <v>908</v>
      </c>
      <c r="L183" s="15" t="str">
        <f t="shared" si="13"/>
        <v>DOES NOT MEET</v>
      </c>
      <c r="M183" s="21" t="str">
        <f t="shared" si="15"/>
        <v>N/A</v>
      </c>
      <c r="N183" s="15">
        <f t="shared" si="11"/>
        <v>42.718000000000004</v>
      </c>
      <c r="O183" s="15">
        <f t="shared" si="12"/>
        <v>32</v>
      </c>
    </row>
    <row r="184" spans="1:16" ht="12.75" customHeight="1" x14ac:dyDescent="0.3">
      <c r="A184" s="31" t="s">
        <v>11</v>
      </c>
      <c r="B184" s="31" t="s">
        <v>87</v>
      </c>
      <c r="C184" s="32">
        <v>41641</v>
      </c>
      <c r="D184" s="31" t="s">
        <v>45</v>
      </c>
      <c r="E184" s="30" t="s">
        <v>278</v>
      </c>
      <c r="F184" s="30" t="s">
        <v>1552</v>
      </c>
      <c r="G184" s="31" t="s">
        <v>176</v>
      </c>
      <c r="H184" s="31">
        <v>11794</v>
      </c>
      <c r="I184" s="31">
        <v>8.1999999999999993</v>
      </c>
      <c r="J184" s="31">
        <v>0</v>
      </c>
      <c r="K184" s="31">
        <v>0</v>
      </c>
      <c r="L184" s="15" t="str">
        <f t="shared" si="13"/>
        <v>MEETS</v>
      </c>
      <c r="M184" s="21" t="str">
        <f t="shared" si="15"/>
        <v>N/A</v>
      </c>
      <c r="N184" s="18">
        <f t="shared" si="11"/>
        <v>0</v>
      </c>
      <c r="O184" s="18">
        <f t="shared" si="12"/>
        <v>0</v>
      </c>
      <c r="P184" s="26"/>
    </row>
    <row r="185" spans="1:16" ht="12.75" customHeight="1" x14ac:dyDescent="0.3">
      <c r="A185" s="31" t="s">
        <v>11</v>
      </c>
      <c r="B185" s="31" t="s">
        <v>41</v>
      </c>
      <c r="C185" s="32">
        <v>43794</v>
      </c>
      <c r="D185" s="31" t="s">
        <v>44</v>
      </c>
      <c r="E185" s="30" t="s">
        <v>361</v>
      </c>
      <c r="F185" s="30" t="s">
        <v>1299</v>
      </c>
      <c r="G185" s="31" t="s">
        <v>869</v>
      </c>
      <c r="H185" s="31">
        <v>19880</v>
      </c>
      <c r="I185" s="31">
        <v>9.3800000000000008</v>
      </c>
      <c r="J185" s="31" t="s">
        <v>239</v>
      </c>
      <c r="K185" s="31" t="s">
        <v>910</v>
      </c>
      <c r="L185" s="15" t="str">
        <f t="shared" si="13"/>
        <v>DOES NOT MEET</v>
      </c>
      <c r="M185" s="21" t="str">
        <f t="shared" si="15"/>
        <v>N/A</v>
      </c>
      <c r="N185" s="18">
        <f t="shared" si="11"/>
        <v>33.198999999999998</v>
      </c>
      <c r="O185" s="18">
        <f t="shared" si="12"/>
        <v>30</v>
      </c>
      <c r="P185" s="26"/>
    </row>
    <row r="186" spans="1:16" ht="12.75" customHeight="1" x14ac:dyDescent="0.3">
      <c r="A186" s="31" t="s">
        <v>11</v>
      </c>
      <c r="B186" s="31" t="s">
        <v>41</v>
      </c>
      <c r="C186" s="32">
        <v>43794</v>
      </c>
      <c r="D186" s="31" t="s">
        <v>59</v>
      </c>
      <c r="E186" s="30" t="s">
        <v>361</v>
      </c>
      <c r="F186" s="30" t="s">
        <v>1298</v>
      </c>
      <c r="G186" s="31" t="s">
        <v>869</v>
      </c>
      <c r="H186" s="31">
        <v>18460</v>
      </c>
      <c r="I186" s="31">
        <v>9.3699999999999992</v>
      </c>
      <c r="J186" s="31" t="s">
        <v>239</v>
      </c>
      <c r="K186" s="31" t="s">
        <v>911</v>
      </c>
      <c r="L186" s="15" t="str">
        <f t="shared" si="13"/>
        <v>DOES NOT MEET</v>
      </c>
      <c r="M186" s="21" t="str">
        <f t="shared" si="15"/>
        <v>N/A</v>
      </c>
      <c r="N186" s="18">
        <f t="shared" si="11"/>
        <v>35.753</v>
      </c>
      <c r="O186" s="18">
        <f t="shared" si="12"/>
        <v>30</v>
      </c>
      <c r="P186" s="26"/>
    </row>
    <row r="187" spans="1:16" ht="12.75" customHeight="1" x14ac:dyDescent="0.3">
      <c r="A187" s="31" t="s">
        <v>11</v>
      </c>
      <c r="B187" s="31" t="s">
        <v>41</v>
      </c>
      <c r="C187" s="32">
        <v>43794</v>
      </c>
      <c r="D187" s="31" t="s">
        <v>48</v>
      </c>
      <c r="E187" s="30" t="s">
        <v>361</v>
      </c>
      <c r="F187" s="30" t="s">
        <v>1297</v>
      </c>
      <c r="G187" s="31" t="s">
        <v>869</v>
      </c>
      <c r="H187" s="31">
        <v>18410</v>
      </c>
      <c r="I187" s="31">
        <v>9.25</v>
      </c>
      <c r="J187" s="31" t="s">
        <v>239</v>
      </c>
      <c r="K187" s="31" t="s">
        <v>912</v>
      </c>
      <c r="L187" s="15" t="str">
        <f t="shared" si="13"/>
        <v>DOES NOT MEET</v>
      </c>
      <c r="M187" s="21" t="str">
        <f t="shared" si="15"/>
        <v>N/A</v>
      </c>
      <c r="N187" s="18">
        <f t="shared" si="11"/>
        <v>35.85</v>
      </c>
      <c r="O187" s="18">
        <f t="shared" si="12"/>
        <v>30</v>
      </c>
      <c r="P187" s="26"/>
    </row>
    <row r="188" spans="1:16" ht="12.75" customHeight="1" x14ac:dyDescent="0.3">
      <c r="A188" s="31" t="s">
        <v>11</v>
      </c>
      <c r="B188" s="31" t="s">
        <v>41</v>
      </c>
      <c r="C188" s="32">
        <v>43802</v>
      </c>
      <c r="D188" s="31" t="s">
        <v>45</v>
      </c>
      <c r="E188" s="30" t="s">
        <v>361</v>
      </c>
      <c r="F188" s="30" t="s">
        <v>1292</v>
      </c>
      <c r="G188" s="31" t="s">
        <v>869</v>
      </c>
      <c r="H188" s="31">
        <v>9169</v>
      </c>
      <c r="I188" s="31">
        <v>8.9499999999999993</v>
      </c>
      <c r="J188" s="31" t="s">
        <v>239</v>
      </c>
      <c r="K188" s="31" t="s">
        <v>913</v>
      </c>
      <c r="L188" s="15" t="str">
        <f t="shared" si="13"/>
        <v>MEETS</v>
      </c>
      <c r="M188" s="21" t="str">
        <f t="shared" si="15"/>
        <v>N/A</v>
      </c>
      <c r="N188" s="18">
        <f t="shared" si="11"/>
        <v>71.981999999999999</v>
      </c>
      <c r="O188" s="18">
        <f t="shared" si="12"/>
        <v>30</v>
      </c>
      <c r="P188" s="26"/>
    </row>
    <row r="189" spans="1:16" ht="12.75" customHeight="1" x14ac:dyDescent="0.3">
      <c r="A189" s="31" t="s">
        <v>11</v>
      </c>
      <c r="B189" s="31" t="s">
        <v>185</v>
      </c>
      <c r="C189" s="32">
        <v>42277</v>
      </c>
      <c r="D189" s="31" t="s">
        <v>44</v>
      </c>
      <c r="E189" s="30" t="s">
        <v>308</v>
      </c>
      <c r="F189" s="30" t="s">
        <v>1545</v>
      </c>
      <c r="G189" s="31" t="s">
        <v>186</v>
      </c>
      <c r="H189" s="31">
        <v>4480</v>
      </c>
      <c r="I189" s="31">
        <v>6.8</v>
      </c>
      <c r="J189" s="31">
        <v>0</v>
      </c>
      <c r="K189" s="31">
        <v>0</v>
      </c>
      <c r="L189" s="15" t="str">
        <f t="shared" si="13"/>
        <v>MEETS</v>
      </c>
      <c r="M189" s="21" t="str">
        <f t="shared" si="15"/>
        <v>DOES NOT MEET</v>
      </c>
      <c r="N189" s="18">
        <f t="shared" si="11"/>
        <v>0</v>
      </c>
      <c r="O189" s="18">
        <f t="shared" si="12"/>
        <v>0</v>
      </c>
      <c r="P189" s="26"/>
    </row>
    <row r="190" spans="1:16" ht="12.75" customHeight="1" x14ac:dyDescent="0.3">
      <c r="A190" s="31" t="s">
        <v>11</v>
      </c>
      <c r="B190" s="31" t="s">
        <v>53</v>
      </c>
      <c r="C190" s="32">
        <v>43613</v>
      </c>
      <c r="D190" s="31" t="s">
        <v>44</v>
      </c>
      <c r="E190" s="30" t="s">
        <v>397</v>
      </c>
      <c r="F190" s="30" t="s">
        <v>1387</v>
      </c>
      <c r="G190" s="31" t="s">
        <v>636</v>
      </c>
      <c r="H190" s="31">
        <v>20730</v>
      </c>
      <c r="I190" s="31">
        <v>9.6</v>
      </c>
      <c r="J190" s="31" t="s">
        <v>239</v>
      </c>
      <c r="K190" s="31" t="s">
        <v>808</v>
      </c>
      <c r="L190" s="15" t="str">
        <f t="shared" si="13"/>
        <v>DOES NOT MEET</v>
      </c>
      <c r="M190" s="21" t="str">
        <f t="shared" si="15"/>
        <v>N/A</v>
      </c>
      <c r="N190" s="18">
        <f t="shared" ref="N190:N253" si="16">IF(LEFT(K190, 1)="&lt;", VALUE(RIGHT(K190,LEN(K190)-1)), K190)</f>
        <v>31.838000000000001</v>
      </c>
      <c r="O190" s="18">
        <f t="shared" ref="O190:O253" si="17">IF(LEFT(J190, 1)="&lt;", VALUE(RIGHT(J190,LEN(J190)-1)), J190)</f>
        <v>30</v>
      </c>
      <c r="P190" s="26"/>
    </row>
    <row r="191" spans="1:16" ht="12.75" customHeight="1" x14ac:dyDescent="0.3">
      <c r="A191" s="31" t="s">
        <v>11</v>
      </c>
      <c r="B191" s="31" t="s">
        <v>53</v>
      </c>
      <c r="C191" s="32">
        <v>43613</v>
      </c>
      <c r="D191" s="31" t="s">
        <v>59</v>
      </c>
      <c r="E191" s="30" t="s">
        <v>397</v>
      </c>
      <c r="F191" s="30" t="s">
        <v>1388</v>
      </c>
      <c r="G191" s="31" t="s">
        <v>636</v>
      </c>
      <c r="H191" s="31">
        <v>17760</v>
      </c>
      <c r="I191" s="31">
        <v>9.5</v>
      </c>
      <c r="J191" s="31" t="s">
        <v>239</v>
      </c>
      <c r="K191" s="31" t="s">
        <v>807</v>
      </c>
      <c r="L191" s="15" t="str">
        <f t="shared" si="13"/>
        <v>DOES NOT MEET</v>
      </c>
      <c r="M191" s="21" t="str">
        <f t="shared" si="15"/>
        <v>N/A</v>
      </c>
      <c r="N191" s="18">
        <f t="shared" si="16"/>
        <v>37.161999999999999</v>
      </c>
      <c r="O191" s="18">
        <f t="shared" si="17"/>
        <v>30</v>
      </c>
      <c r="P191" s="26"/>
    </row>
    <row r="192" spans="1:16" ht="12.75" customHeight="1" x14ac:dyDescent="0.3">
      <c r="A192" s="31" t="s">
        <v>11</v>
      </c>
      <c r="B192" s="31" t="s">
        <v>53</v>
      </c>
      <c r="C192" s="32">
        <v>43613</v>
      </c>
      <c r="D192" s="31" t="s">
        <v>48</v>
      </c>
      <c r="E192" s="30" t="s">
        <v>397</v>
      </c>
      <c r="F192" s="30" t="s">
        <v>1389</v>
      </c>
      <c r="G192" s="31" t="s">
        <v>636</v>
      </c>
      <c r="H192" s="31">
        <v>18800</v>
      </c>
      <c r="I192" s="31">
        <v>9.5</v>
      </c>
      <c r="J192" s="31" t="s">
        <v>239</v>
      </c>
      <c r="K192" s="31" t="s">
        <v>806</v>
      </c>
      <c r="L192" s="15" t="str">
        <f t="shared" si="13"/>
        <v>DOES NOT MEET</v>
      </c>
      <c r="M192" s="21" t="str">
        <f t="shared" si="15"/>
        <v>N/A</v>
      </c>
      <c r="N192" s="18">
        <f t="shared" si="16"/>
        <v>35.106000000000002</v>
      </c>
      <c r="O192" s="18">
        <f t="shared" si="17"/>
        <v>30</v>
      </c>
      <c r="P192" s="26"/>
    </row>
    <row r="193" spans="1:16" ht="12.75" customHeight="1" x14ac:dyDescent="0.3">
      <c r="A193" s="31" t="s">
        <v>11</v>
      </c>
      <c r="B193" s="31" t="s">
        <v>52</v>
      </c>
      <c r="C193" s="32">
        <v>42405</v>
      </c>
      <c r="D193" s="31" t="s">
        <v>44</v>
      </c>
      <c r="E193" s="30" t="s">
        <v>258</v>
      </c>
      <c r="F193" s="30" t="s">
        <v>1542</v>
      </c>
      <c r="G193" s="31" t="s">
        <v>189</v>
      </c>
      <c r="H193" s="31">
        <v>22894</v>
      </c>
      <c r="I193" s="31">
        <v>8.9</v>
      </c>
      <c r="J193" s="31">
        <v>5</v>
      </c>
      <c r="K193" s="31">
        <v>28.2</v>
      </c>
      <c r="L193" s="15" t="str">
        <f t="shared" si="13"/>
        <v>MEETS</v>
      </c>
      <c r="M193" s="21" t="str">
        <f t="shared" si="15"/>
        <v>N/A</v>
      </c>
      <c r="N193" s="18">
        <f t="shared" si="16"/>
        <v>28.2</v>
      </c>
      <c r="O193" s="18">
        <f t="shared" si="17"/>
        <v>5</v>
      </c>
      <c r="P193" s="26"/>
    </row>
    <row r="194" spans="1:16" ht="12.75" customHeight="1" x14ac:dyDescent="0.3">
      <c r="A194" s="31" t="s">
        <v>11</v>
      </c>
      <c r="B194" s="31" t="s">
        <v>52</v>
      </c>
      <c r="C194" s="32">
        <v>43483</v>
      </c>
      <c r="D194" s="31" t="s">
        <v>59</v>
      </c>
      <c r="E194" s="30" t="s">
        <v>258</v>
      </c>
      <c r="F194" s="30" t="s">
        <v>1444</v>
      </c>
      <c r="G194" s="31" t="s">
        <v>189</v>
      </c>
      <c r="H194" s="31">
        <v>6298</v>
      </c>
      <c r="I194" s="31">
        <v>10.7</v>
      </c>
      <c r="J194" s="31">
        <v>0</v>
      </c>
      <c r="K194" s="31" t="s">
        <v>718</v>
      </c>
      <c r="L194" s="15" t="str">
        <f t="shared" ref="L194:L257" si="18">IF(AND(4.5&lt;=$I194,$I194&lt;=9),"MEETS","DOES NOT MEET")</f>
        <v>DOES NOT MEET</v>
      </c>
      <c r="M194" s="21" t="str">
        <f t="shared" si="15"/>
        <v>N/A</v>
      </c>
      <c r="N194" s="18">
        <f t="shared" si="16"/>
        <v>104.795</v>
      </c>
      <c r="O194" s="18">
        <f t="shared" si="17"/>
        <v>0</v>
      </c>
      <c r="P194" s="26"/>
    </row>
    <row r="195" spans="1:16" ht="12.75" customHeight="1" x14ac:dyDescent="0.3">
      <c r="A195" s="31" t="s">
        <v>11</v>
      </c>
      <c r="B195" s="31" t="s">
        <v>52</v>
      </c>
      <c r="C195" s="32">
        <v>43483</v>
      </c>
      <c r="D195" s="31" t="s">
        <v>48</v>
      </c>
      <c r="E195" s="30" t="s">
        <v>258</v>
      </c>
      <c r="F195" s="30" t="s">
        <v>1445</v>
      </c>
      <c r="G195" s="31" t="s">
        <v>189</v>
      </c>
      <c r="H195" s="31">
        <v>14230</v>
      </c>
      <c r="I195" s="31">
        <v>10.1</v>
      </c>
      <c r="J195" s="31">
        <v>0</v>
      </c>
      <c r="K195" s="31" t="s">
        <v>719</v>
      </c>
      <c r="L195" s="15" t="str">
        <f t="shared" si="18"/>
        <v>DOES NOT MEET</v>
      </c>
      <c r="M195" s="21" t="str">
        <f t="shared" si="15"/>
        <v>N/A</v>
      </c>
      <c r="N195" s="18">
        <f t="shared" si="16"/>
        <v>46.381</v>
      </c>
      <c r="O195" s="18">
        <f t="shared" si="17"/>
        <v>0</v>
      </c>
      <c r="P195" s="26"/>
    </row>
    <row r="196" spans="1:16" ht="12.75" customHeight="1" x14ac:dyDescent="0.3">
      <c r="A196" s="31" t="s">
        <v>11</v>
      </c>
      <c r="B196" s="31" t="s">
        <v>67</v>
      </c>
      <c r="C196" s="32">
        <v>43509</v>
      </c>
      <c r="D196" s="31" t="s">
        <v>44</v>
      </c>
      <c r="E196" s="30" t="s">
        <v>407</v>
      </c>
      <c r="F196" s="30" t="s">
        <v>1431</v>
      </c>
      <c r="G196" s="31" t="s">
        <v>190</v>
      </c>
      <c r="H196" s="31">
        <v>17820</v>
      </c>
      <c r="I196" s="31">
        <v>9.5</v>
      </c>
      <c r="J196" s="31">
        <v>0</v>
      </c>
      <c r="K196" s="31" t="s">
        <v>713</v>
      </c>
      <c r="L196" s="15" t="str">
        <f t="shared" si="18"/>
        <v>DOES NOT MEET</v>
      </c>
      <c r="M196" s="21" t="str">
        <f t="shared" si="15"/>
        <v>N/A</v>
      </c>
      <c r="N196" s="18">
        <f t="shared" si="16"/>
        <v>37.036999999999999</v>
      </c>
      <c r="O196" s="18">
        <f t="shared" si="17"/>
        <v>0</v>
      </c>
      <c r="P196" s="26"/>
    </row>
    <row r="197" spans="1:16" ht="12.75" customHeight="1" x14ac:dyDescent="0.3">
      <c r="A197" s="31" t="s">
        <v>11</v>
      </c>
      <c r="B197" s="31" t="s">
        <v>67</v>
      </c>
      <c r="C197" s="32">
        <v>43509</v>
      </c>
      <c r="D197" s="31" t="s">
        <v>59</v>
      </c>
      <c r="E197" s="30" t="s">
        <v>407</v>
      </c>
      <c r="F197" s="30" t="s">
        <v>1430</v>
      </c>
      <c r="G197" s="31" t="s">
        <v>190</v>
      </c>
      <c r="H197" s="31">
        <v>19290</v>
      </c>
      <c r="I197" s="31">
        <v>9.4</v>
      </c>
      <c r="J197" s="31">
        <v>0</v>
      </c>
      <c r="K197" s="31" t="s">
        <v>750</v>
      </c>
      <c r="L197" s="15" t="str">
        <f t="shared" si="18"/>
        <v>DOES NOT MEET</v>
      </c>
      <c r="M197" s="21" t="str">
        <f t="shared" si="15"/>
        <v>N/A</v>
      </c>
      <c r="N197" s="18">
        <f t="shared" si="16"/>
        <v>34.215000000000003</v>
      </c>
      <c r="O197" s="18">
        <f t="shared" si="17"/>
        <v>0</v>
      </c>
      <c r="P197" s="26"/>
    </row>
    <row r="198" spans="1:16" ht="12.75" customHeight="1" x14ac:dyDescent="0.3">
      <c r="A198" s="31" t="s">
        <v>11</v>
      </c>
      <c r="B198" s="31" t="s">
        <v>67</v>
      </c>
      <c r="C198" s="32">
        <v>43509</v>
      </c>
      <c r="D198" s="31" t="s">
        <v>48</v>
      </c>
      <c r="E198" s="30" t="s">
        <v>407</v>
      </c>
      <c r="F198" s="30" t="s">
        <v>1432</v>
      </c>
      <c r="G198" s="31" t="s">
        <v>190</v>
      </c>
      <c r="H198" s="31">
        <v>17310</v>
      </c>
      <c r="I198" s="31">
        <v>9.5</v>
      </c>
      <c r="J198" s="31">
        <v>0</v>
      </c>
      <c r="K198" s="31" t="s">
        <v>749</v>
      </c>
      <c r="L198" s="15" t="str">
        <f t="shared" si="18"/>
        <v>DOES NOT MEET</v>
      </c>
      <c r="M198" s="21" t="str">
        <f t="shared" si="15"/>
        <v>N/A</v>
      </c>
      <c r="N198" s="18">
        <f t="shared" si="16"/>
        <v>38.128</v>
      </c>
      <c r="O198" s="18">
        <f t="shared" si="17"/>
        <v>0</v>
      </c>
      <c r="P198" s="26"/>
    </row>
    <row r="199" spans="1:16" ht="12.75" customHeight="1" x14ac:dyDescent="0.3">
      <c r="A199" s="31" t="s">
        <v>11</v>
      </c>
      <c r="B199" s="31" t="s">
        <v>611</v>
      </c>
      <c r="C199" s="32">
        <v>43038</v>
      </c>
      <c r="D199" s="31" t="s">
        <v>44</v>
      </c>
      <c r="E199" s="30" t="s">
        <v>314</v>
      </c>
      <c r="F199" s="30" t="s">
        <v>1475</v>
      </c>
      <c r="G199" s="31" t="s">
        <v>176</v>
      </c>
      <c r="H199" s="31">
        <v>21739</v>
      </c>
      <c r="I199" s="31">
        <v>9.3000000000000007</v>
      </c>
      <c r="J199" s="31">
        <v>0</v>
      </c>
      <c r="K199" s="31">
        <v>28.5</v>
      </c>
      <c r="L199" s="15" t="str">
        <f t="shared" si="18"/>
        <v>DOES NOT MEET</v>
      </c>
      <c r="M199" s="21" t="str">
        <f t="shared" si="15"/>
        <v>N/A</v>
      </c>
      <c r="N199" s="18">
        <f t="shared" si="16"/>
        <v>28.5</v>
      </c>
      <c r="O199" s="18">
        <f t="shared" si="17"/>
        <v>0</v>
      </c>
      <c r="P199" s="26"/>
    </row>
    <row r="200" spans="1:16" ht="12.75" customHeight="1" x14ac:dyDescent="0.3">
      <c r="A200" s="31" t="s">
        <v>11</v>
      </c>
      <c r="B200" s="31" t="s">
        <v>611</v>
      </c>
      <c r="C200" s="32">
        <v>43718</v>
      </c>
      <c r="D200" s="31" t="s">
        <v>59</v>
      </c>
      <c r="E200" s="30" t="s">
        <v>314</v>
      </c>
      <c r="F200" s="30" t="s">
        <v>1328</v>
      </c>
      <c r="G200" s="31" t="s">
        <v>176</v>
      </c>
      <c r="H200" s="31">
        <v>15260</v>
      </c>
      <c r="I200" s="31">
        <v>9.52</v>
      </c>
      <c r="J200" s="31" t="s">
        <v>266</v>
      </c>
      <c r="K200" s="31" t="s">
        <v>889</v>
      </c>
      <c r="L200" s="15" t="str">
        <f t="shared" si="18"/>
        <v>DOES NOT MEET</v>
      </c>
      <c r="M200" s="21" t="str">
        <f t="shared" si="15"/>
        <v>N/A</v>
      </c>
      <c r="N200" s="18">
        <f t="shared" si="16"/>
        <v>43.25</v>
      </c>
      <c r="O200" s="18">
        <f t="shared" si="17"/>
        <v>32</v>
      </c>
      <c r="P200" s="26"/>
    </row>
    <row r="201" spans="1:16" ht="12.75" customHeight="1" x14ac:dyDescent="0.3">
      <c r="A201" s="31" t="s">
        <v>11</v>
      </c>
      <c r="B201" s="31" t="s">
        <v>611</v>
      </c>
      <c r="C201" s="32">
        <v>43718</v>
      </c>
      <c r="D201" s="31" t="s">
        <v>48</v>
      </c>
      <c r="E201" s="30" t="s">
        <v>314</v>
      </c>
      <c r="F201" s="30" t="s">
        <v>1327</v>
      </c>
      <c r="G201" s="31" t="s">
        <v>176</v>
      </c>
      <c r="H201" s="31">
        <v>16020</v>
      </c>
      <c r="I201" s="31">
        <v>9.4700000000000006</v>
      </c>
      <c r="J201" s="31" t="s">
        <v>266</v>
      </c>
      <c r="K201" s="31" t="s">
        <v>890</v>
      </c>
      <c r="L201" s="15" t="str">
        <f t="shared" si="18"/>
        <v>DOES NOT MEET</v>
      </c>
      <c r="M201" s="21" t="str">
        <f t="shared" si="15"/>
        <v>N/A</v>
      </c>
      <c r="N201" s="18">
        <f t="shared" si="16"/>
        <v>41.198999999999998</v>
      </c>
      <c r="O201" s="18">
        <f t="shared" si="17"/>
        <v>32</v>
      </c>
      <c r="P201" s="26"/>
    </row>
    <row r="202" spans="1:16" ht="12.75" customHeight="1" x14ac:dyDescent="0.3">
      <c r="A202" s="31" t="s">
        <v>11</v>
      </c>
      <c r="B202" s="31" t="s">
        <v>611</v>
      </c>
      <c r="C202" s="32">
        <v>43718</v>
      </c>
      <c r="D202" s="31" t="s">
        <v>45</v>
      </c>
      <c r="E202" s="30" t="s">
        <v>314</v>
      </c>
      <c r="F202" s="30" t="s">
        <v>1326</v>
      </c>
      <c r="G202" s="31" t="s">
        <v>176</v>
      </c>
      <c r="H202" s="31">
        <v>9347</v>
      </c>
      <c r="I202" s="31">
        <v>9.23</v>
      </c>
      <c r="J202" s="31" t="s">
        <v>266</v>
      </c>
      <c r="K202" s="31" t="s">
        <v>891</v>
      </c>
      <c r="L202" s="15" t="str">
        <f t="shared" si="18"/>
        <v>DOES NOT MEET</v>
      </c>
      <c r="M202" s="21" t="str">
        <f t="shared" si="15"/>
        <v>N/A</v>
      </c>
      <c r="N202" s="18">
        <f t="shared" si="16"/>
        <v>70.611000000000004</v>
      </c>
      <c r="O202" s="18">
        <f t="shared" si="17"/>
        <v>32</v>
      </c>
      <c r="P202" s="26"/>
    </row>
    <row r="203" spans="1:16" ht="12.75" customHeight="1" x14ac:dyDescent="0.3">
      <c r="A203" s="31" t="s">
        <v>11</v>
      </c>
      <c r="B203" s="31" t="s">
        <v>482</v>
      </c>
      <c r="C203" s="32">
        <v>43900</v>
      </c>
      <c r="D203" s="31" t="s">
        <v>44</v>
      </c>
      <c r="E203" s="30" t="s">
        <v>723</v>
      </c>
      <c r="F203" s="30" t="s">
        <v>1268</v>
      </c>
      <c r="G203" s="31" t="s">
        <v>701</v>
      </c>
      <c r="H203" s="31">
        <v>25960</v>
      </c>
      <c r="I203" s="31">
        <v>9.61</v>
      </c>
      <c r="J203" s="31" t="s">
        <v>239</v>
      </c>
      <c r="K203" s="31" t="s">
        <v>945</v>
      </c>
      <c r="L203" s="15" t="str">
        <f t="shared" si="18"/>
        <v>DOES NOT MEET</v>
      </c>
      <c r="M203" s="21" t="str">
        <f t="shared" si="15"/>
        <v>N/A</v>
      </c>
      <c r="N203" s="18">
        <f t="shared" si="16"/>
        <v>25.423999999999999</v>
      </c>
      <c r="O203" s="18">
        <f t="shared" si="17"/>
        <v>30</v>
      </c>
      <c r="P203" s="26"/>
    </row>
    <row r="204" spans="1:16" ht="12.75" customHeight="1" x14ac:dyDescent="0.3">
      <c r="A204" s="31" t="s">
        <v>11</v>
      </c>
      <c r="B204" s="31" t="s">
        <v>482</v>
      </c>
      <c r="C204" s="32">
        <v>43900</v>
      </c>
      <c r="D204" s="31" t="s">
        <v>59</v>
      </c>
      <c r="E204" s="30" t="s">
        <v>723</v>
      </c>
      <c r="F204" s="30" t="s">
        <v>1267</v>
      </c>
      <c r="G204" s="31" t="s">
        <v>701</v>
      </c>
      <c r="H204" s="31">
        <v>22730</v>
      </c>
      <c r="I204" s="31">
        <v>9.6</v>
      </c>
      <c r="J204" s="31" t="s">
        <v>239</v>
      </c>
      <c r="K204" s="31" t="s">
        <v>946</v>
      </c>
      <c r="L204" s="15" t="str">
        <f t="shared" si="18"/>
        <v>DOES NOT MEET</v>
      </c>
      <c r="M204" s="21" t="str">
        <f t="shared" si="15"/>
        <v>N/A</v>
      </c>
      <c r="N204" s="18">
        <f t="shared" si="16"/>
        <v>29.036999999999999</v>
      </c>
      <c r="O204" s="18">
        <f t="shared" si="17"/>
        <v>30</v>
      </c>
      <c r="P204" s="26"/>
    </row>
    <row r="205" spans="1:16" ht="12.75" customHeight="1" x14ac:dyDescent="0.3">
      <c r="A205" s="31" t="s">
        <v>11</v>
      </c>
      <c r="B205" s="31" t="s">
        <v>482</v>
      </c>
      <c r="C205" s="32">
        <v>43900</v>
      </c>
      <c r="D205" s="31" t="s">
        <v>48</v>
      </c>
      <c r="E205" s="30" t="s">
        <v>723</v>
      </c>
      <c r="F205" s="30" t="s">
        <v>1266</v>
      </c>
      <c r="G205" s="31" t="s">
        <v>701</v>
      </c>
      <c r="H205" s="31">
        <v>22540</v>
      </c>
      <c r="I205" s="31">
        <v>9.2799999999999994</v>
      </c>
      <c r="J205" s="31" t="s">
        <v>239</v>
      </c>
      <c r="K205" s="31" t="s">
        <v>947</v>
      </c>
      <c r="L205" s="15" t="str">
        <f t="shared" si="18"/>
        <v>DOES NOT MEET</v>
      </c>
      <c r="M205" s="21" t="str">
        <f t="shared" si="15"/>
        <v>N/A</v>
      </c>
      <c r="N205" s="18">
        <f t="shared" si="16"/>
        <v>29.280999999999999</v>
      </c>
      <c r="O205" s="18">
        <f t="shared" si="17"/>
        <v>30</v>
      </c>
      <c r="P205" s="26"/>
    </row>
    <row r="206" spans="1:16" ht="12.75" customHeight="1" x14ac:dyDescent="0.3">
      <c r="A206" s="31" t="s">
        <v>11</v>
      </c>
      <c r="B206" s="31" t="s">
        <v>688</v>
      </c>
      <c r="C206" s="32">
        <v>43462</v>
      </c>
      <c r="D206" s="31" t="s">
        <v>59</v>
      </c>
      <c r="E206" s="30" t="s">
        <v>689</v>
      </c>
      <c r="F206" s="30" t="s">
        <v>1455</v>
      </c>
      <c r="G206" s="31" t="s">
        <v>573</v>
      </c>
      <c r="H206" s="31">
        <v>16280</v>
      </c>
      <c r="I206" s="31">
        <v>9.5</v>
      </c>
      <c r="J206" s="31">
        <v>0</v>
      </c>
      <c r="K206" s="31" t="s">
        <v>690</v>
      </c>
      <c r="L206" s="15" t="str">
        <f t="shared" si="18"/>
        <v>DOES NOT MEET</v>
      </c>
      <c r="M206" s="21" t="str">
        <f t="shared" si="15"/>
        <v>N/A</v>
      </c>
      <c r="N206" s="18">
        <f t="shared" si="16"/>
        <v>40.540999999999997</v>
      </c>
      <c r="O206" s="18">
        <f t="shared" si="17"/>
        <v>0</v>
      </c>
      <c r="P206" s="26"/>
    </row>
    <row r="207" spans="1:16" ht="12.75" customHeight="1" x14ac:dyDescent="0.3">
      <c r="A207" s="31" t="s">
        <v>11</v>
      </c>
      <c r="B207" s="31" t="s">
        <v>143</v>
      </c>
      <c r="C207" s="32">
        <v>43654</v>
      </c>
      <c r="D207" s="31" t="s">
        <v>44</v>
      </c>
      <c r="E207" s="30" t="s">
        <v>408</v>
      </c>
      <c r="F207" s="30" t="s">
        <v>1373</v>
      </c>
      <c r="G207" s="31" t="s">
        <v>620</v>
      </c>
      <c r="H207" s="31">
        <v>17290</v>
      </c>
      <c r="I207" s="31">
        <v>9.42</v>
      </c>
      <c r="J207" s="31" t="s">
        <v>238</v>
      </c>
      <c r="K207" s="31" t="s">
        <v>825</v>
      </c>
      <c r="L207" s="15" t="str">
        <f t="shared" si="18"/>
        <v>DOES NOT MEET</v>
      </c>
      <c r="M207" s="21" t="str">
        <f t="shared" si="15"/>
        <v>N/A</v>
      </c>
      <c r="N207" s="18">
        <f t="shared" si="16"/>
        <v>38.171999999999997</v>
      </c>
      <c r="O207" s="18">
        <f t="shared" si="17"/>
        <v>29</v>
      </c>
      <c r="P207" s="26"/>
    </row>
    <row r="208" spans="1:16" ht="12.75" customHeight="1" x14ac:dyDescent="0.3">
      <c r="A208" s="31" t="s">
        <v>11</v>
      </c>
      <c r="B208" s="31" t="s">
        <v>143</v>
      </c>
      <c r="C208" s="32">
        <v>43747</v>
      </c>
      <c r="D208" s="31" t="s">
        <v>59</v>
      </c>
      <c r="E208" s="30" t="s">
        <v>408</v>
      </c>
      <c r="F208" s="30" t="s">
        <v>1304</v>
      </c>
      <c r="G208" s="31" t="s">
        <v>228</v>
      </c>
      <c r="H208" s="31">
        <v>9875</v>
      </c>
      <c r="I208" s="31">
        <v>9.41</v>
      </c>
      <c r="J208" s="31" t="s">
        <v>239</v>
      </c>
      <c r="K208" s="31" t="s">
        <v>904</v>
      </c>
      <c r="L208" s="15" t="str">
        <f t="shared" si="18"/>
        <v>DOES NOT MEET</v>
      </c>
      <c r="M208" s="21" t="str">
        <f t="shared" si="15"/>
        <v>N/A</v>
      </c>
      <c r="N208" s="18">
        <f t="shared" si="16"/>
        <v>66.834999999999994</v>
      </c>
      <c r="O208" s="18">
        <f t="shared" si="17"/>
        <v>30</v>
      </c>
      <c r="P208" s="26"/>
    </row>
    <row r="209" spans="1:16" ht="12.75" customHeight="1" x14ac:dyDescent="0.3">
      <c r="A209" s="31" t="s">
        <v>11</v>
      </c>
      <c r="B209" s="31" t="s">
        <v>143</v>
      </c>
      <c r="C209" s="32">
        <v>43747</v>
      </c>
      <c r="D209" s="31" t="s">
        <v>48</v>
      </c>
      <c r="E209" s="30" t="s">
        <v>408</v>
      </c>
      <c r="F209" s="30" t="s">
        <v>1303</v>
      </c>
      <c r="G209" s="31" t="s">
        <v>228</v>
      </c>
      <c r="H209" s="31">
        <v>6641</v>
      </c>
      <c r="I209" s="31">
        <v>6.94</v>
      </c>
      <c r="J209" s="31" t="s">
        <v>239</v>
      </c>
      <c r="K209" s="31" t="s">
        <v>905</v>
      </c>
      <c r="L209" s="15" t="str">
        <f t="shared" si="18"/>
        <v>MEETS</v>
      </c>
      <c r="M209" s="21" t="str">
        <f t="shared" si="15"/>
        <v>N/A</v>
      </c>
      <c r="N209" s="18">
        <f t="shared" si="16"/>
        <v>99.382999999999996</v>
      </c>
      <c r="O209" s="18">
        <f t="shared" si="17"/>
        <v>30</v>
      </c>
      <c r="P209" s="26"/>
    </row>
    <row r="210" spans="1:16" ht="12.75" customHeight="1" x14ac:dyDescent="0.3">
      <c r="A210" s="31" t="s">
        <v>11</v>
      </c>
      <c r="B210" s="31" t="s">
        <v>143</v>
      </c>
      <c r="C210" s="32">
        <v>42622</v>
      </c>
      <c r="D210" s="31" t="s">
        <v>45</v>
      </c>
      <c r="E210" s="30" t="s">
        <v>408</v>
      </c>
      <c r="F210" s="30" t="s">
        <v>1495</v>
      </c>
      <c r="G210" s="31" t="s">
        <v>188</v>
      </c>
      <c r="H210" s="31">
        <v>2408</v>
      </c>
      <c r="I210" s="31">
        <v>7.3</v>
      </c>
      <c r="J210" s="31">
        <v>0</v>
      </c>
      <c r="K210" s="31">
        <v>192</v>
      </c>
      <c r="L210" s="15" t="str">
        <f t="shared" si="18"/>
        <v>MEETS</v>
      </c>
      <c r="M210" s="21" t="str">
        <f t="shared" si="15"/>
        <v>N/A</v>
      </c>
      <c r="N210" s="18">
        <f t="shared" si="16"/>
        <v>192</v>
      </c>
      <c r="O210" s="18">
        <f t="shared" si="17"/>
        <v>0</v>
      </c>
      <c r="P210" s="26"/>
    </row>
    <row r="211" spans="1:16" ht="12.75" customHeight="1" x14ac:dyDescent="0.3">
      <c r="A211" s="31" t="s">
        <v>11</v>
      </c>
      <c r="B211" s="31" t="s">
        <v>143</v>
      </c>
      <c r="C211" s="32">
        <v>37945</v>
      </c>
      <c r="D211" s="31" t="s">
        <v>413</v>
      </c>
      <c r="E211" s="30" t="s">
        <v>408</v>
      </c>
      <c r="F211" s="30" t="s">
        <v>1580</v>
      </c>
      <c r="G211" s="31" t="s">
        <v>551</v>
      </c>
      <c r="H211" s="31">
        <v>21950</v>
      </c>
      <c r="I211" s="31">
        <v>6.3</v>
      </c>
      <c r="J211" s="31">
        <v>26</v>
      </c>
      <c r="K211" s="31" t="s">
        <v>1183</v>
      </c>
      <c r="L211" s="15" t="str">
        <f t="shared" si="18"/>
        <v>MEETS</v>
      </c>
      <c r="M211" s="21" t="str">
        <f>IF(ISBLANK(I211), "N/A", IF(AND(5 &lt;= $I211, $I211 &lt;= 10),IF($H211&gt;=5000,IF($O211&lt;=100,IF($N211&lt;=200,"MEETS","DOES NOT MEET"),"DOES NOT MEET"),"DOES NOT MEET"),"DOES NOT MEET"))</f>
        <v>DOES NOT MEET</v>
      </c>
      <c r="N211" s="18" t="str">
        <f t="shared" si="16"/>
        <v>Negative</v>
      </c>
      <c r="O211" s="18">
        <f t="shared" si="17"/>
        <v>26</v>
      </c>
      <c r="P211" s="26"/>
    </row>
    <row r="212" spans="1:16" ht="12.75" customHeight="1" x14ac:dyDescent="0.3">
      <c r="A212" s="31" t="s">
        <v>11</v>
      </c>
      <c r="B212" s="31" t="s">
        <v>111</v>
      </c>
      <c r="C212" s="32">
        <v>43900</v>
      </c>
      <c r="D212" s="31" t="s">
        <v>44</v>
      </c>
      <c r="E212" s="30" t="s">
        <v>241</v>
      </c>
      <c r="F212" s="30" t="s">
        <v>1271</v>
      </c>
      <c r="G212" s="31" t="s">
        <v>701</v>
      </c>
      <c r="H212" s="31">
        <v>22040</v>
      </c>
      <c r="I212" s="31">
        <v>9.6300000000000008</v>
      </c>
      <c r="J212" s="31" t="s">
        <v>239</v>
      </c>
      <c r="K212" s="31" t="s">
        <v>822</v>
      </c>
      <c r="L212" s="15" t="str">
        <f t="shared" si="18"/>
        <v>DOES NOT MEET</v>
      </c>
      <c r="M212" s="21" t="str">
        <f t="shared" ref="M212:M239" si="19">IF(OR(ISBLANK(I212), NOT(ISNUMBER(MATCH($E212, Coastal, 0)))), "N/A", IF(AND(5 &lt;= $I212, $I212 &lt;= 10),IF($H212&gt;=5000,IF($O212&lt;=100,IF($N212&lt;=200,"MEETS","DOES NOT MEET"),"DOES NOT MEET"),"DOES NOT MEET"),"DOES NOT MEET"))</f>
        <v>N/A</v>
      </c>
      <c r="N212" s="18">
        <f t="shared" si="16"/>
        <v>29.946000000000002</v>
      </c>
      <c r="O212" s="18">
        <f t="shared" si="17"/>
        <v>30</v>
      </c>
      <c r="P212" s="26"/>
    </row>
    <row r="213" spans="1:16" ht="12.75" customHeight="1" x14ac:dyDescent="0.3">
      <c r="A213" s="31" t="s">
        <v>11</v>
      </c>
      <c r="B213" s="31" t="s">
        <v>111</v>
      </c>
      <c r="C213" s="32">
        <v>43900</v>
      </c>
      <c r="D213" s="31" t="s">
        <v>59</v>
      </c>
      <c r="E213" s="30" t="s">
        <v>241</v>
      </c>
      <c r="F213" s="30" t="s">
        <v>1270</v>
      </c>
      <c r="G213" s="31" t="s">
        <v>701</v>
      </c>
      <c r="H213" s="31">
        <v>19780</v>
      </c>
      <c r="I213" s="31">
        <v>9.69</v>
      </c>
      <c r="J213" s="31" t="s">
        <v>239</v>
      </c>
      <c r="K213" s="31" t="s">
        <v>948</v>
      </c>
      <c r="L213" s="15" t="str">
        <f t="shared" si="18"/>
        <v>DOES NOT MEET</v>
      </c>
      <c r="M213" s="21" t="str">
        <f t="shared" si="19"/>
        <v>N/A</v>
      </c>
      <c r="N213" s="18">
        <f t="shared" si="16"/>
        <v>33.366999999999997</v>
      </c>
      <c r="O213" s="18">
        <f t="shared" si="17"/>
        <v>30</v>
      </c>
      <c r="P213" s="26"/>
    </row>
    <row r="214" spans="1:16" ht="12.75" customHeight="1" x14ac:dyDescent="0.3">
      <c r="A214" s="31" t="s">
        <v>11</v>
      </c>
      <c r="B214" s="31" t="s">
        <v>111</v>
      </c>
      <c r="C214" s="32">
        <v>43900</v>
      </c>
      <c r="D214" s="31" t="s">
        <v>48</v>
      </c>
      <c r="E214" s="30" t="s">
        <v>241</v>
      </c>
      <c r="F214" s="30" t="s">
        <v>1269</v>
      </c>
      <c r="G214" s="31" t="s">
        <v>701</v>
      </c>
      <c r="H214" s="31">
        <v>17700</v>
      </c>
      <c r="I214" s="31">
        <v>9.57</v>
      </c>
      <c r="J214" s="31" t="s">
        <v>239</v>
      </c>
      <c r="K214" s="31" t="s">
        <v>949</v>
      </c>
      <c r="L214" s="15" t="str">
        <f t="shared" si="18"/>
        <v>DOES NOT MEET</v>
      </c>
      <c r="M214" s="21" t="str">
        <f t="shared" si="19"/>
        <v>N/A</v>
      </c>
      <c r="N214" s="18">
        <f t="shared" si="16"/>
        <v>37.287999999999997</v>
      </c>
      <c r="O214" s="18">
        <f t="shared" si="17"/>
        <v>30</v>
      </c>
      <c r="P214" s="26"/>
    </row>
    <row r="215" spans="1:16" ht="12.75" customHeight="1" x14ac:dyDescent="0.3">
      <c r="A215" s="31" t="s">
        <v>11</v>
      </c>
      <c r="B215" s="31" t="s">
        <v>181</v>
      </c>
      <c r="C215" s="32">
        <v>43893</v>
      </c>
      <c r="D215" s="31" t="s">
        <v>44</v>
      </c>
      <c r="E215" s="30" t="s">
        <v>415</v>
      </c>
      <c r="F215" s="30" t="s">
        <v>1274</v>
      </c>
      <c r="G215" s="31" t="s">
        <v>701</v>
      </c>
      <c r="H215" s="31">
        <v>24680</v>
      </c>
      <c r="I215" s="31">
        <v>9.4600000000000009</v>
      </c>
      <c r="J215" s="31" t="s">
        <v>239</v>
      </c>
      <c r="K215" s="31" t="s">
        <v>942</v>
      </c>
      <c r="L215" s="15" t="str">
        <f t="shared" si="18"/>
        <v>DOES NOT MEET</v>
      </c>
      <c r="M215" s="21" t="str">
        <f t="shared" si="19"/>
        <v>N/A</v>
      </c>
      <c r="N215" s="18">
        <f t="shared" si="16"/>
        <v>26.742000000000001</v>
      </c>
      <c r="O215" s="18">
        <f t="shared" si="17"/>
        <v>30</v>
      </c>
      <c r="P215" s="26"/>
    </row>
    <row r="216" spans="1:16" ht="12.75" customHeight="1" x14ac:dyDescent="0.3">
      <c r="A216" s="31" t="s">
        <v>11</v>
      </c>
      <c r="B216" s="31" t="s">
        <v>181</v>
      </c>
      <c r="C216" s="32">
        <v>43893</v>
      </c>
      <c r="D216" s="31" t="s">
        <v>59</v>
      </c>
      <c r="E216" s="30" t="s">
        <v>415</v>
      </c>
      <c r="F216" s="30" t="s">
        <v>1273</v>
      </c>
      <c r="G216" s="31" t="s">
        <v>701</v>
      </c>
      <c r="H216" s="31">
        <v>16770</v>
      </c>
      <c r="I216" s="31">
        <v>9.4499999999999993</v>
      </c>
      <c r="J216" s="31" t="s">
        <v>239</v>
      </c>
      <c r="K216" s="31" t="s">
        <v>943</v>
      </c>
      <c r="L216" s="15" t="str">
        <f t="shared" si="18"/>
        <v>DOES NOT MEET</v>
      </c>
      <c r="M216" s="21" t="str">
        <f t="shared" si="19"/>
        <v>N/A</v>
      </c>
      <c r="N216" s="18">
        <f t="shared" si="16"/>
        <v>39.356000000000002</v>
      </c>
      <c r="O216" s="18">
        <f t="shared" si="17"/>
        <v>30</v>
      </c>
      <c r="P216" s="26"/>
    </row>
    <row r="217" spans="1:16" ht="12.75" customHeight="1" x14ac:dyDescent="0.3">
      <c r="A217" s="31" t="s">
        <v>11</v>
      </c>
      <c r="B217" s="31" t="s">
        <v>181</v>
      </c>
      <c r="C217" s="32">
        <v>43893</v>
      </c>
      <c r="D217" s="31" t="s">
        <v>48</v>
      </c>
      <c r="E217" s="30" t="s">
        <v>415</v>
      </c>
      <c r="F217" s="30" t="s">
        <v>1272</v>
      </c>
      <c r="G217" s="31" t="s">
        <v>701</v>
      </c>
      <c r="H217" s="31">
        <v>17540</v>
      </c>
      <c r="I217" s="31">
        <v>9.48</v>
      </c>
      <c r="J217" s="31" t="s">
        <v>239</v>
      </c>
      <c r="K217" s="31" t="s">
        <v>944</v>
      </c>
      <c r="L217" s="15" t="str">
        <f t="shared" si="18"/>
        <v>DOES NOT MEET</v>
      </c>
      <c r="M217" s="21" t="str">
        <f t="shared" si="19"/>
        <v>N/A</v>
      </c>
      <c r="N217" s="18">
        <f t="shared" si="16"/>
        <v>37.628</v>
      </c>
      <c r="O217" s="18">
        <f t="shared" si="17"/>
        <v>30</v>
      </c>
      <c r="P217" s="26"/>
    </row>
    <row r="218" spans="1:16" ht="12.75" customHeight="1" x14ac:dyDescent="0.3">
      <c r="A218" s="31" t="s">
        <v>210</v>
      </c>
      <c r="B218" s="31" t="s">
        <v>211</v>
      </c>
      <c r="C218" s="32">
        <v>42514</v>
      </c>
      <c r="D218" s="31" t="s">
        <v>44</v>
      </c>
      <c r="E218" s="30" t="s">
        <v>355</v>
      </c>
      <c r="F218" s="30" t="s">
        <v>1505</v>
      </c>
      <c r="G218" s="31" t="s">
        <v>188</v>
      </c>
      <c r="H218" s="31">
        <v>17176</v>
      </c>
      <c r="I218" s="31">
        <v>9.1</v>
      </c>
      <c r="J218" s="31">
        <v>4.3</v>
      </c>
      <c r="K218" s="31">
        <v>17.3</v>
      </c>
      <c r="L218" s="15" t="str">
        <f t="shared" si="18"/>
        <v>DOES NOT MEET</v>
      </c>
      <c r="M218" s="21" t="str">
        <f t="shared" si="19"/>
        <v>N/A</v>
      </c>
      <c r="N218" s="15">
        <f t="shared" si="16"/>
        <v>17.3</v>
      </c>
      <c r="O218" s="15">
        <f t="shared" si="17"/>
        <v>4.3</v>
      </c>
    </row>
    <row r="219" spans="1:16" ht="12.75" customHeight="1" x14ac:dyDescent="0.3">
      <c r="A219" s="31" t="s">
        <v>154</v>
      </c>
      <c r="B219" s="31" t="s">
        <v>315</v>
      </c>
      <c r="C219" s="32">
        <v>39724</v>
      </c>
      <c r="D219" s="31" t="s">
        <v>44</v>
      </c>
      <c r="E219" s="30" t="s">
        <v>316</v>
      </c>
      <c r="F219" s="30" t="s">
        <v>1568</v>
      </c>
      <c r="G219" s="31" t="s">
        <v>183</v>
      </c>
      <c r="H219" s="31">
        <v>15630</v>
      </c>
      <c r="I219" s="31">
        <v>7.3</v>
      </c>
      <c r="J219" s="31" t="s">
        <v>235</v>
      </c>
      <c r="K219" s="31" t="s">
        <v>236</v>
      </c>
      <c r="L219" s="15" t="str">
        <f t="shared" si="18"/>
        <v>MEETS</v>
      </c>
      <c r="M219" s="21" t="str">
        <f t="shared" si="19"/>
        <v>N/A</v>
      </c>
      <c r="N219" s="15">
        <f t="shared" si="16"/>
        <v>200</v>
      </c>
      <c r="O219" s="15">
        <f t="shared" si="17"/>
        <v>27</v>
      </c>
    </row>
    <row r="220" spans="1:16" ht="12.75" customHeight="1" x14ac:dyDescent="0.3">
      <c r="A220" s="31" t="s">
        <v>154</v>
      </c>
      <c r="B220" s="31" t="s">
        <v>568</v>
      </c>
      <c r="C220" s="32">
        <v>43608</v>
      </c>
      <c r="D220" s="31" t="s">
        <v>44</v>
      </c>
      <c r="E220" s="30" t="s">
        <v>256</v>
      </c>
      <c r="F220" s="30" t="s">
        <v>1390</v>
      </c>
      <c r="G220" s="31" t="s">
        <v>194</v>
      </c>
      <c r="H220" s="31">
        <v>20440</v>
      </c>
      <c r="I220" s="31">
        <v>9.34</v>
      </c>
      <c r="J220" s="31" t="s">
        <v>239</v>
      </c>
      <c r="K220" s="31" t="s">
        <v>809</v>
      </c>
      <c r="L220" s="15" t="str">
        <f t="shared" si="18"/>
        <v>DOES NOT MEET</v>
      </c>
      <c r="M220" s="21" t="str">
        <f t="shared" si="19"/>
        <v>N/A</v>
      </c>
      <c r="N220" s="18">
        <f t="shared" si="16"/>
        <v>32.29</v>
      </c>
      <c r="O220" s="18">
        <f t="shared" si="17"/>
        <v>30</v>
      </c>
      <c r="P220" s="26"/>
    </row>
    <row r="221" spans="1:16" ht="12.75" customHeight="1" x14ac:dyDescent="0.3">
      <c r="A221" s="31" t="s">
        <v>154</v>
      </c>
      <c r="B221" s="31" t="s">
        <v>568</v>
      </c>
      <c r="C221" s="32">
        <v>43641</v>
      </c>
      <c r="D221" s="31" t="s">
        <v>179</v>
      </c>
      <c r="E221" s="30" t="s">
        <v>256</v>
      </c>
      <c r="F221" s="30" t="s">
        <v>1379</v>
      </c>
      <c r="G221" s="31" t="s">
        <v>817</v>
      </c>
      <c r="H221" s="31">
        <v>22950</v>
      </c>
      <c r="I221" s="31">
        <v>9.4600000000000009</v>
      </c>
      <c r="J221" s="31" t="s">
        <v>238</v>
      </c>
      <c r="K221" s="31" t="s">
        <v>819</v>
      </c>
      <c r="L221" s="15" t="str">
        <f t="shared" si="18"/>
        <v>DOES NOT MEET</v>
      </c>
      <c r="M221" s="21" t="str">
        <f t="shared" si="19"/>
        <v>N/A</v>
      </c>
      <c r="N221" s="18">
        <f t="shared" si="16"/>
        <v>28.757999999999999</v>
      </c>
      <c r="O221" s="18">
        <f t="shared" si="17"/>
        <v>29</v>
      </c>
      <c r="P221" s="26"/>
    </row>
    <row r="222" spans="1:16" ht="12.75" customHeight="1" x14ac:dyDescent="0.3">
      <c r="A222" s="31" t="s">
        <v>26</v>
      </c>
      <c r="B222" s="31" t="s">
        <v>156</v>
      </c>
      <c r="C222" s="32">
        <v>43529</v>
      </c>
      <c r="D222" s="31" t="s">
        <v>44</v>
      </c>
      <c r="E222" s="30" t="s">
        <v>305</v>
      </c>
      <c r="F222" s="30" t="s">
        <v>1415</v>
      </c>
      <c r="G222" s="31" t="s">
        <v>226</v>
      </c>
      <c r="H222" s="31">
        <v>3609</v>
      </c>
      <c r="I222" s="31">
        <v>3.9</v>
      </c>
      <c r="J222" s="31" t="s">
        <v>239</v>
      </c>
      <c r="K222" s="31" t="s">
        <v>769</v>
      </c>
      <c r="L222" s="15" t="str">
        <f t="shared" si="18"/>
        <v>DOES NOT MEET</v>
      </c>
      <c r="M222" s="21" t="str">
        <f t="shared" si="19"/>
        <v>N/A</v>
      </c>
      <c r="N222" s="18">
        <f t="shared" si="16"/>
        <v>182.876</v>
      </c>
      <c r="O222" s="18">
        <f t="shared" si="17"/>
        <v>30</v>
      </c>
      <c r="P222" s="26"/>
    </row>
    <row r="223" spans="1:16" ht="12.75" customHeight="1" x14ac:dyDescent="0.3">
      <c r="A223" s="31" t="s">
        <v>26</v>
      </c>
      <c r="B223" s="31" t="s">
        <v>156</v>
      </c>
      <c r="C223" s="32">
        <v>43529</v>
      </c>
      <c r="D223" s="31" t="s">
        <v>48</v>
      </c>
      <c r="E223" s="30" t="s">
        <v>305</v>
      </c>
      <c r="F223" s="30" t="s">
        <v>1416</v>
      </c>
      <c r="G223" s="31" t="s">
        <v>226</v>
      </c>
      <c r="H223" s="31">
        <v>2687</v>
      </c>
      <c r="I223" s="31">
        <v>3.4</v>
      </c>
      <c r="J223" s="31" t="s">
        <v>239</v>
      </c>
      <c r="K223" s="31" t="s">
        <v>770</v>
      </c>
      <c r="L223" s="15" t="str">
        <f t="shared" si="18"/>
        <v>DOES NOT MEET</v>
      </c>
      <c r="M223" s="21" t="str">
        <f t="shared" si="19"/>
        <v>N/A</v>
      </c>
      <c r="N223" s="18">
        <f t="shared" si="16"/>
        <v>245.62700000000001</v>
      </c>
      <c r="O223" s="18">
        <f t="shared" si="17"/>
        <v>30</v>
      </c>
      <c r="P223" s="26"/>
    </row>
    <row r="224" spans="1:16" ht="12.75" customHeight="1" x14ac:dyDescent="0.3">
      <c r="A224" s="31" t="s">
        <v>26</v>
      </c>
      <c r="B224" s="31" t="s">
        <v>158</v>
      </c>
      <c r="C224" s="32">
        <v>43689</v>
      </c>
      <c r="D224" s="31" t="s">
        <v>44</v>
      </c>
      <c r="E224" s="30" t="s">
        <v>244</v>
      </c>
      <c r="F224" s="30" t="s">
        <v>1357</v>
      </c>
      <c r="G224" s="31" t="s">
        <v>226</v>
      </c>
      <c r="H224" s="31">
        <v>16190</v>
      </c>
      <c r="I224" s="31">
        <v>9.3800000000000008</v>
      </c>
      <c r="J224" s="31" t="s">
        <v>238</v>
      </c>
      <c r="K224" s="31" t="s">
        <v>858</v>
      </c>
      <c r="L224" s="15" t="str">
        <f t="shared" si="18"/>
        <v>DOES NOT MEET</v>
      </c>
      <c r="M224" s="21" t="str">
        <f t="shared" si="19"/>
        <v>N/A</v>
      </c>
      <c r="N224" s="18">
        <f t="shared" si="16"/>
        <v>40.765999999999998</v>
      </c>
      <c r="O224" s="18">
        <f t="shared" si="17"/>
        <v>29</v>
      </c>
      <c r="P224" s="26"/>
    </row>
    <row r="225" spans="1:16" ht="12.75" customHeight="1" x14ac:dyDescent="0.3">
      <c r="A225" s="31" t="s">
        <v>26</v>
      </c>
      <c r="B225" s="31" t="s">
        <v>158</v>
      </c>
      <c r="C225" s="32">
        <v>43689</v>
      </c>
      <c r="D225" s="31" t="s">
        <v>48</v>
      </c>
      <c r="E225" s="30" t="s">
        <v>244</v>
      </c>
      <c r="F225" s="30" t="s">
        <v>1356</v>
      </c>
      <c r="G225" s="31" t="s">
        <v>226</v>
      </c>
      <c r="H225" s="31">
        <v>11310</v>
      </c>
      <c r="I225" s="31">
        <v>8.83</v>
      </c>
      <c r="J225" s="31" t="s">
        <v>238</v>
      </c>
      <c r="K225" s="31" t="s">
        <v>859</v>
      </c>
      <c r="L225" s="15" t="str">
        <f t="shared" si="18"/>
        <v>MEETS</v>
      </c>
      <c r="M225" s="21" t="str">
        <f t="shared" si="19"/>
        <v>N/A</v>
      </c>
      <c r="N225" s="18">
        <f t="shared" si="16"/>
        <v>58.354999999999997</v>
      </c>
      <c r="O225" s="18">
        <f t="shared" si="17"/>
        <v>29</v>
      </c>
      <c r="P225" s="26"/>
    </row>
    <row r="226" spans="1:16" ht="12.75" customHeight="1" x14ac:dyDescent="0.3">
      <c r="A226" s="31" t="s">
        <v>842</v>
      </c>
      <c r="B226" s="31" t="s">
        <v>843</v>
      </c>
      <c r="C226" s="32">
        <v>43658</v>
      </c>
      <c r="D226" s="31" t="s">
        <v>44</v>
      </c>
      <c r="E226" s="30" t="s">
        <v>844</v>
      </c>
      <c r="F226" s="30" t="s">
        <v>1365</v>
      </c>
      <c r="G226" s="31" t="s">
        <v>194</v>
      </c>
      <c r="H226" s="31">
        <v>12890</v>
      </c>
      <c r="I226" s="31">
        <v>8.85</v>
      </c>
      <c r="J226" s="31" t="s">
        <v>238</v>
      </c>
      <c r="K226" s="31" t="s">
        <v>845</v>
      </c>
      <c r="L226" s="15" t="str">
        <f t="shared" si="18"/>
        <v>MEETS</v>
      </c>
      <c r="M226" s="21" t="str">
        <f t="shared" si="19"/>
        <v>N/A</v>
      </c>
      <c r="N226" s="18">
        <f t="shared" si="16"/>
        <v>51.201999999999998</v>
      </c>
      <c r="O226" s="18">
        <f t="shared" si="17"/>
        <v>29</v>
      </c>
      <c r="P226" s="26"/>
    </row>
    <row r="227" spans="1:16" ht="12.75" customHeight="1" x14ac:dyDescent="0.3">
      <c r="A227" s="31" t="s">
        <v>27</v>
      </c>
      <c r="B227" s="31" t="s">
        <v>588</v>
      </c>
      <c r="C227" s="32">
        <v>42437</v>
      </c>
      <c r="D227" s="31" t="s">
        <v>44</v>
      </c>
      <c r="E227" s="30" t="s">
        <v>304</v>
      </c>
      <c r="F227" s="30" t="s">
        <v>1523</v>
      </c>
      <c r="G227" s="31" t="s">
        <v>188</v>
      </c>
      <c r="H227" s="31">
        <v>24913</v>
      </c>
      <c r="I227" s="31">
        <v>7.8</v>
      </c>
      <c r="J227" s="31">
        <v>0</v>
      </c>
      <c r="K227" s="31">
        <v>6</v>
      </c>
      <c r="L227" s="15" t="str">
        <f t="shared" si="18"/>
        <v>MEETS</v>
      </c>
      <c r="M227" s="21" t="str">
        <f t="shared" si="19"/>
        <v>N/A</v>
      </c>
      <c r="N227" s="18">
        <f t="shared" si="16"/>
        <v>6</v>
      </c>
      <c r="O227" s="18">
        <f t="shared" si="17"/>
        <v>0</v>
      </c>
      <c r="P227" s="26"/>
    </row>
    <row r="228" spans="1:16" ht="12.75" customHeight="1" x14ac:dyDescent="0.3">
      <c r="A228" s="31" t="s">
        <v>27</v>
      </c>
      <c r="B228" s="31" t="s">
        <v>588</v>
      </c>
      <c r="C228" s="32">
        <v>42437</v>
      </c>
      <c r="D228" s="31" t="s">
        <v>48</v>
      </c>
      <c r="E228" s="30" t="s">
        <v>304</v>
      </c>
      <c r="F228" s="30" t="s">
        <v>1522</v>
      </c>
      <c r="G228" s="31" t="s">
        <v>188</v>
      </c>
      <c r="H228" s="31">
        <v>23436</v>
      </c>
      <c r="I228" s="31">
        <v>7.9</v>
      </c>
      <c r="J228" s="31">
        <v>0</v>
      </c>
      <c r="K228" s="31">
        <v>5.2</v>
      </c>
      <c r="L228" s="15" t="str">
        <f t="shared" si="18"/>
        <v>MEETS</v>
      </c>
      <c r="M228" s="21" t="str">
        <f t="shared" si="19"/>
        <v>N/A</v>
      </c>
      <c r="N228" s="18">
        <f t="shared" si="16"/>
        <v>5.2</v>
      </c>
      <c r="O228" s="18">
        <f t="shared" si="17"/>
        <v>0</v>
      </c>
      <c r="P228" s="26"/>
    </row>
    <row r="229" spans="1:16" ht="12.75" customHeight="1" x14ac:dyDescent="0.3">
      <c r="A229" s="31" t="s">
        <v>76</v>
      </c>
      <c r="B229" s="31" t="s">
        <v>75</v>
      </c>
      <c r="C229" s="32">
        <v>42408</v>
      </c>
      <c r="D229" s="31" t="s">
        <v>44</v>
      </c>
      <c r="E229" s="30" t="s">
        <v>248</v>
      </c>
      <c r="F229" s="30" t="s">
        <v>1539</v>
      </c>
      <c r="G229" s="31" t="s">
        <v>194</v>
      </c>
      <c r="H229" s="31">
        <v>19073</v>
      </c>
      <c r="I229" s="31">
        <v>7.4</v>
      </c>
      <c r="J229" s="31">
        <v>0</v>
      </c>
      <c r="K229" s="31">
        <v>6.7</v>
      </c>
      <c r="L229" s="15" t="str">
        <f t="shared" si="18"/>
        <v>MEETS</v>
      </c>
      <c r="M229" s="21" t="str">
        <f t="shared" si="19"/>
        <v>N/A</v>
      </c>
      <c r="N229" s="18">
        <f t="shared" si="16"/>
        <v>6.7</v>
      </c>
      <c r="O229" s="18">
        <f t="shared" si="17"/>
        <v>0</v>
      </c>
      <c r="P229" s="26"/>
    </row>
    <row r="230" spans="1:16" ht="12.75" customHeight="1" x14ac:dyDescent="0.3">
      <c r="A230" s="31" t="s">
        <v>76</v>
      </c>
      <c r="B230" s="31" t="s">
        <v>75</v>
      </c>
      <c r="C230" s="32">
        <v>42408</v>
      </c>
      <c r="D230" s="31" t="s">
        <v>48</v>
      </c>
      <c r="E230" s="30" t="s">
        <v>248</v>
      </c>
      <c r="F230" s="30" t="s">
        <v>1538</v>
      </c>
      <c r="G230" s="31" t="s">
        <v>194</v>
      </c>
      <c r="H230" s="31">
        <v>20687</v>
      </c>
      <c r="I230" s="31">
        <v>7.5</v>
      </c>
      <c r="J230" s="31">
        <v>5</v>
      </c>
      <c r="K230" s="31">
        <v>5.2</v>
      </c>
      <c r="L230" s="15" t="str">
        <f t="shared" si="18"/>
        <v>MEETS</v>
      </c>
      <c r="M230" s="21" t="str">
        <f t="shared" si="19"/>
        <v>N/A</v>
      </c>
      <c r="N230" s="18">
        <f t="shared" si="16"/>
        <v>5.2</v>
      </c>
      <c r="O230" s="18">
        <f t="shared" si="17"/>
        <v>5</v>
      </c>
      <c r="P230" s="26"/>
    </row>
    <row r="231" spans="1:16" ht="12.75" customHeight="1" x14ac:dyDescent="0.3">
      <c r="A231" s="31" t="s">
        <v>76</v>
      </c>
      <c r="B231" s="31" t="s">
        <v>75</v>
      </c>
      <c r="C231" s="32">
        <v>43581</v>
      </c>
      <c r="D231" s="31" t="s">
        <v>179</v>
      </c>
      <c r="E231" s="30" t="s">
        <v>248</v>
      </c>
      <c r="F231" s="30" t="s">
        <v>1396</v>
      </c>
      <c r="G231" s="31" t="s">
        <v>385</v>
      </c>
      <c r="H231" s="31">
        <v>21960</v>
      </c>
      <c r="I231" s="31">
        <v>9.6</v>
      </c>
      <c r="J231" s="31" t="s">
        <v>239</v>
      </c>
      <c r="K231" s="31" t="s">
        <v>799</v>
      </c>
      <c r="L231" s="15" t="str">
        <f t="shared" si="18"/>
        <v>DOES NOT MEET</v>
      </c>
      <c r="M231" s="21" t="str">
        <f t="shared" si="19"/>
        <v>N/A</v>
      </c>
      <c r="N231" s="18">
        <f t="shared" si="16"/>
        <v>30.055</v>
      </c>
      <c r="O231" s="18">
        <f t="shared" si="17"/>
        <v>30</v>
      </c>
      <c r="P231" s="26"/>
    </row>
    <row r="232" spans="1:16" ht="12.75" customHeight="1" x14ac:dyDescent="0.3">
      <c r="A232" s="31" t="s">
        <v>96</v>
      </c>
      <c r="B232" s="31" t="s">
        <v>571</v>
      </c>
      <c r="C232" s="32">
        <v>43585</v>
      </c>
      <c r="D232" s="31" t="s">
        <v>44</v>
      </c>
      <c r="E232" s="30" t="s">
        <v>360</v>
      </c>
      <c r="F232" s="30" t="s">
        <v>1393</v>
      </c>
      <c r="G232" s="31" t="s">
        <v>168</v>
      </c>
      <c r="H232" s="31">
        <v>23820</v>
      </c>
      <c r="I232" s="31">
        <v>9.4</v>
      </c>
      <c r="J232" s="31" t="s">
        <v>239</v>
      </c>
      <c r="K232" s="31" t="s">
        <v>745</v>
      </c>
      <c r="L232" s="15" t="str">
        <f t="shared" si="18"/>
        <v>DOES NOT MEET</v>
      </c>
      <c r="M232" s="21" t="str">
        <f t="shared" si="19"/>
        <v>N/A</v>
      </c>
      <c r="N232" s="18">
        <f t="shared" si="16"/>
        <v>27.696000000000002</v>
      </c>
      <c r="O232" s="18">
        <f t="shared" si="17"/>
        <v>30</v>
      </c>
      <c r="P232" s="26"/>
    </row>
    <row r="233" spans="1:16" ht="12.75" customHeight="1" x14ac:dyDescent="0.3">
      <c r="A233" s="31" t="s">
        <v>96</v>
      </c>
      <c r="B233" s="31" t="s">
        <v>571</v>
      </c>
      <c r="C233" s="32">
        <v>43585</v>
      </c>
      <c r="D233" s="31" t="s">
        <v>48</v>
      </c>
      <c r="E233" s="30" t="s">
        <v>360</v>
      </c>
      <c r="F233" s="30" t="s">
        <v>1392</v>
      </c>
      <c r="G233" s="31" t="s">
        <v>168</v>
      </c>
      <c r="H233" s="31">
        <v>18140</v>
      </c>
      <c r="I233" s="31">
        <v>8.9</v>
      </c>
      <c r="J233" s="31" t="s">
        <v>239</v>
      </c>
      <c r="K233" s="31" t="s">
        <v>802</v>
      </c>
      <c r="L233" s="15" t="str">
        <f t="shared" si="18"/>
        <v>MEETS</v>
      </c>
      <c r="M233" s="21" t="str">
        <f t="shared" si="19"/>
        <v>N/A</v>
      </c>
      <c r="N233" s="18">
        <f t="shared" si="16"/>
        <v>36.384</v>
      </c>
      <c r="O233" s="18">
        <f t="shared" si="17"/>
        <v>30</v>
      </c>
      <c r="P233" s="26"/>
    </row>
    <row r="234" spans="1:16" ht="12.75" customHeight="1" x14ac:dyDescent="0.3">
      <c r="A234" s="31" t="s">
        <v>96</v>
      </c>
      <c r="B234" s="31" t="s">
        <v>30</v>
      </c>
      <c r="C234" s="32">
        <v>42668</v>
      </c>
      <c r="D234" s="31" t="s">
        <v>44</v>
      </c>
      <c r="E234" s="30" t="s">
        <v>342</v>
      </c>
      <c r="F234" s="30" t="s">
        <v>1490</v>
      </c>
      <c r="G234" s="31" t="s">
        <v>168</v>
      </c>
      <c r="H234" s="31">
        <v>82508</v>
      </c>
      <c r="I234" s="31">
        <v>8.1</v>
      </c>
      <c r="J234" s="31">
        <v>0</v>
      </c>
      <c r="K234" s="31">
        <v>0.4</v>
      </c>
      <c r="L234" s="15" t="str">
        <f t="shared" si="18"/>
        <v>MEETS</v>
      </c>
      <c r="M234" s="21" t="str">
        <f t="shared" si="19"/>
        <v>N/A</v>
      </c>
      <c r="N234" s="18">
        <f t="shared" si="16"/>
        <v>0.4</v>
      </c>
      <c r="O234" s="18">
        <f t="shared" si="17"/>
        <v>0</v>
      </c>
      <c r="P234" s="26"/>
    </row>
    <row r="235" spans="1:16" ht="12.75" customHeight="1" x14ac:dyDescent="0.3">
      <c r="A235" s="31" t="s">
        <v>96</v>
      </c>
      <c r="B235" s="31" t="s">
        <v>30</v>
      </c>
      <c r="C235" s="32">
        <v>42668</v>
      </c>
      <c r="D235" s="31" t="s">
        <v>48</v>
      </c>
      <c r="E235" s="30" t="s">
        <v>342</v>
      </c>
      <c r="F235" s="30" t="s">
        <v>1491</v>
      </c>
      <c r="G235" s="31" t="s">
        <v>168</v>
      </c>
      <c r="H235" s="31">
        <v>42373</v>
      </c>
      <c r="I235" s="31">
        <v>8.1</v>
      </c>
      <c r="J235" s="31">
        <v>0</v>
      </c>
      <c r="K235" s="31">
        <v>0.1</v>
      </c>
      <c r="L235" s="15" t="str">
        <f t="shared" si="18"/>
        <v>MEETS</v>
      </c>
      <c r="M235" s="21" t="str">
        <f t="shared" si="19"/>
        <v>N/A</v>
      </c>
      <c r="N235" s="18">
        <f t="shared" si="16"/>
        <v>0.1</v>
      </c>
      <c r="O235" s="18">
        <f t="shared" si="17"/>
        <v>0</v>
      </c>
      <c r="P235" s="26"/>
    </row>
    <row r="236" spans="1:16" ht="12.75" customHeight="1" x14ac:dyDescent="0.3">
      <c r="A236" s="31" t="s">
        <v>96</v>
      </c>
      <c r="B236" s="31" t="s">
        <v>30</v>
      </c>
      <c r="C236" s="32">
        <v>42207</v>
      </c>
      <c r="D236" s="31" t="s">
        <v>179</v>
      </c>
      <c r="E236" s="30" t="s">
        <v>342</v>
      </c>
      <c r="F236" s="30" t="s">
        <v>1546</v>
      </c>
      <c r="G236" s="31" t="s">
        <v>180</v>
      </c>
      <c r="H236" s="31">
        <v>50865</v>
      </c>
      <c r="I236" s="31">
        <v>7.2</v>
      </c>
      <c r="J236" s="31">
        <v>0</v>
      </c>
      <c r="K236" s="31">
        <v>0</v>
      </c>
      <c r="L236" s="15" t="str">
        <f t="shared" si="18"/>
        <v>MEETS</v>
      </c>
      <c r="M236" s="21" t="str">
        <f t="shared" si="19"/>
        <v>N/A</v>
      </c>
      <c r="N236" s="18">
        <f t="shared" si="16"/>
        <v>0</v>
      </c>
      <c r="O236" s="18">
        <f t="shared" si="17"/>
        <v>0</v>
      </c>
      <c r="P236" s="26"/>
    </row>
    <row r="237" spans="1:16" ht="12.75" customHeight="1" x14ac:dyDescent="0.3">
      <c r="A237" s="31" t="s">
        <v>583</v>
      </c>
      <c r="B237" s="31" t="s">
        <v>602</v>
      </c>
      <c r="C237" s="32">
        <v>42584</v>
      </c>
      <c r="D237" s="31" t="s">
        <v>44</v>
      </c>
      <c r="E237" s="30" t="s">
        <v>249</v>
      </c>
      <c r="F237" s="30" t="s">
        <v>1499</v>
      </c>
      <c r="G237" s="31" t="s">
        <v>194</v>
      </c>
      <c r="H237" s="31">
        <v>14002</v>
      </c>
      <c r="I237" s="31">
        <v>9.1999999999999993</v>
      </c>
      <c r="J237" s="31">
        <v>0</v>
      </c>
      <c r="K237" s="31">
        <v>17.3</v>
      </c>
      <c r="L237" s="15" t="str">
        <f t="shared" si="18"/>
        <v>DOES NOT MEET</v>
      </c>
      <c r="M237" s="21" t="str">
        <f t="shared" si="19"/>
        <v>N/A</v>
      </c>
      <c r="N237" s="18">
        <f t="shared" si="16"/>
        <v>17.3</v>
      </c>
      <c r="O237" s="18">
        <f t="shared" si="17"/>
        <v>0</v>
      </c>
      <c r="P237" s="26"/>
    </row>
    <row r="238" spans="1:16" ht="12.75" customHeight="1" x14ac:dyDescent="0.3">
      <c r="A238" s="31" t="s">
        <v>583</v>
      </c>
      <c r="B238" s="31" t="s">
        <v>602</v>
      </c>
      <c r="C238" s="32">
        <v>42584</v>
      </c>
      <c r="D238" s="31" t="s">
        <v>48</v>
      </c>
      <c r="E238" s="30" t="s">
        <v>249</v>
      </c>
      <c r="F238" s="30" t="s">
        <v>1498</v>
      </c>
      <c r="G238" s="31" t="s">
        <v>194</v>
      </c>
      <c r="H238" s="31">
        <v>7502</v>
      </c>
      <c r="I238" s="31">
        <v>8.6999999999999993</v>
      </c>
      <c r="J238" s="31">
        <v>0</v>
      </c>
      <c r="K238" s="31">
        <v>40.200000000000003</v>
      </c>
      <c r="L238" s="15" t="str">
        <f t="shared" si="18"/>
        <v>MEETS</v>
      </c>
      <c r="M238" s="21" t="str">
        <f t="shared" si="19"/>
        <v>N/A</v>
      </c>
      <c r="N238" s="18">
        <f t="shared" si="16"/>
        <v>40.200000000000003</v>
      </c>
      <c r="O238" s="18">
        <f t="shared" si="17"/>
        <v>0</v>
      </c>
      <c r="P238" s="26"/>
    </row>
    <row r="239" spans="1:16" ht="12.75" customHeight="1" x14ac:dyDescent="0.3">
      <c r="A239" s="31" t="s">
        <v>583</v>
      </c>
      <c r="B239" s="31" t="s">
        <v>602</v>
      </c>
      <c r="C239" s="32">
        <v>42584</v>
      </c>
      <c r="D239" s="31" t="s">
        <v>45</v>
      </c>
      <c r="E239" s="30" t="s">
        <v>249</v>
      </c>
      <c r="F239" s="30" t="s">
        <v>1497</v>
      </c>
      <c r="G239" s="31" t="s">
        <v>194</v>
      </c>
      <c r="H239" s="31">
        <v>3880</v>
      </c>
      <c r="I239" s="31">
        <v>8</v>
      </c>
      <c r="J239" s="31">
        <v>0</v>
      </c>
      <c r="K239" s="31">
        <v>73</v>
      </c>
      <c r="L239" s="15" t="str">
        <f t="shared" si="18"/>
        <v>MEETS</v>
      </c>
      <c r="M239" s="21" t="str">
        <f t="shared" si="19"/>
        <v>N/A</v>
      </c>
      <c r="N239" s="18">
        <f t="shared" si="16"/>
        <v>73</v>
      </c>
      <c r="O239" s="18">
        <f t="shared" si="17"/>
        <v>0</v>
      </c>
      <c r="P239" s="26"/>
    </row>
    <row r="240" spans="1:16" ht="12.75" customHeight="1" x14ac:dyDescent="0.3">
      <c r="A240" s="31" t="s">
        <v>583</v>
      </c>
      <c r="B240" s="31" t="s">
        <v>602</v>
      </c>
      <c r="C240" s="32">
        <v>43641</v>
      </c>
      <c r="D240" s="31" t="s">
        <v>179</v>
      </c>
      <c r="E240" s="30" t="s">
        <v>249</v>
      </c>
      <c r="F240" s="30" t="s">
        <v>1380</v>
      </c>
      <c r="G240" s="31" t="s">
        <v>817</v>
      </c>
      <c r="H240" s="31">
        <v>13030</v>
      </c>
      <c r="I240" s="31">
        <v>9.11</v>
      </c>
      <c r="J240" s="31" t="s">
        <v>238</v>
      </c>
      <c r="K240" s="31" t="s">
        <v>818</v>
      </c>
      <c r="L240" s="15" t="str">
        <f t="shared" si="18"/>
        <v>DOES NOT MEET</v>
      </c>
      <c r="M240" s="21" t="str">
        <f>IF(ISBLANK(I240), "N/A", IF(AND(5 &lt;= $I240, $I240 &lt;= 10),IF($H240&gt;=5000,IF($O240&lt;=100,IF($N240&lt;=200,"MEETS","DOES NOT MEET"),"DOES NOT MEET"),"DOES NOT MEET"),"DOES NOT MEET"))</f>
        <v>MEETS</v>
      </c>
      <c r="N240" s="18">
        <f t="shared" si="16"/>
        <v>50.652000000000001</v>
      </c>
      <c r="O240" s="18">
        <f t="shared" si="17"/>
        <v>29</v>
      </c>
      <c r="P240" s="26"/>
    </row>
    <row r="241" spans="1:16" ht="12.75" customHeight="1" x14ac:dyDescent="0.3">
      <c r="A241" s="31" t="s">
        <v>583</v>
      </c>
      <c r="B241" s="31" t="s">
        <v>587</v>
      </c>
      <c r="C241" s="32">
        <v>42436</v>
      </c>
      <c r="D241" s="31" t="s">
        <v>44</v>
      </c>
      <c r="E241" s="30" t="s">
        <v>242</v>
      </c>
      <c r="F241" s="30" t="s">
        <v>1524</v>
      </c>
      <c r="G241" s="31" t="s">
        <v>188</v>
      </c>
      <c r="H241" s="31">
        <v>14977</v>
      </c>
      <c r="I241" s="31">
        <v>7.8</v>
      </c>
      <c r="J241" s="31">
        <v>0</v>
      </c>
      <c r="K241" s="31">
        <v>5.6</v>
      </c>
      <c r="L241" s="15" t="str">
        <f t="shared" si="18"/>
        <v>MEETS</v>
      </c>
      <c r="M241" s="21" t="str">
        <f t="shared" ref="M241:M256" si="20">IF(OR(ISBLANK(I241), NOT(ISNUMBER(MATCH($E241, Coastal, 0)))), "N/A", IF(AND(5 &lt;= $I241, $I241 &lt;= 10),IF($H241&gt;=5000,IF($O241&lt;=100,IF($N241&lt;=200,"MEETS","DOES NOT MEET"),"DOES NOT MEET"),"DOES NOT MEET"),"DOES NOT MEET"))</f>
        <v>N/A</v>
      </c>
      <c r="N241" s="18">
        <f t="shared" si="16"/>
        <v>5.6</v>
      </c>
      <c r="O241" s="18">
        <f t="shared" si="17"/>
        <v>0</v>
      </c>
      <c r="P241" s="26"/>
    </row>
    <row r="242" spans="1:16" ht="12.75" customHeight="1" x14ac:dyDescent="0.3">
      <c r="A242" s="31" t="s">
        <v>583</v>
      </c>
      <c r="B242" s="31" t="s">
        <v>587</v>
      </c>
      <c r="C242" s="32">
        <v>42436</v>
      </c>
      <c r="D242" s="31" t="s">
        <v>48</v>
      </c>
      <c r="E242" s="30" t="s">
        <v>242</v>
      </c>
      <c r="F242" s="30" t="s">
        <v>1526</v>
      </c>
      <c r="G242" s="31" t="s">
        <v>188</v>
      </c>
      <c r="H242" s="31">
        <v>12880</v>
      </c>
      <c r="I242" s="31">
        <v>9.1999999999999993</v>
      </c>
      <c r="J242" s="31">
        <v>0</v>
      </c>
      <c r="K242" s="31">
        <v>5.5</v>
      </c>
      <c r="L242" s="15" t="str">
        <f t="shared" si="18"/>
        <v>DOES NOT MEET</v>
      </c>
      <c r="M242" s="21" t="str">
        <f t="shared" si="20"/>
        <v>N/A</v>
      </c>
      <c r="N242" s="18">
        <f t="shared" si="16"/>
        <v>5.5</v>
      </c>
      <c r="O242" s="18">
        <f t="shared" si="17"/>
        <v>0</v>
      </c>
      <c r="P242" s="26"/>
    </row>
    <row r="243" spans="1:16" ht="12.75" customHeight="1" x14ac:dyDescent="0.3">
      <c r="A243" s="31" t="s">
        <v>583</v>
      </c>
      <c r="B243" s="31" t="s">
        <v>587</v>
      </c>
      <c r="C243" s="32">
        <v>42436</v>
      </c>
      <c r="D243" s="31" t="s">
        <v>45</v>
      </c>
      <c r="E243" s="30" t="s">
        <v>242</v>
      </c>
      <c r="F243" s="30" t="s">
        <v>1525</v>
      </c>
      <c r="G243" s="31" t="s">
        <v>188</v>
      </c>
      <c r="H243" s="31">
        <v>4916</v>
      </c>
      <c r="I243" s="31">
        <v>9.5</v>
      </c>
      <c r="J243" s="31">
        <v>0</v>
      </c>
      <c r="K243" s="31">
        <v>28</v>
      </c>
      <c r="L243" s="15" t="str">
        <f t="shared" si="18"/>
        <v>DOES NOT MEET</v>
      </c>
      <c r="M243" s="21" t="str">
        <f t="shared" si="20"/>
        <v>N/A</v>
      </c>
      <c r="N243" s="18">
        <f t="shared" si="16"/>
        <v>28</v>
      </c>
      <c r="O243" s="18">
        <f t="shared" si="17"/>
        <v>0</v>
      </c>
      <c r="P243" s="26"/>
    </row>
    <row r="244" spans="1:16" ht="12.75" customHeight="1" x14ac:dyDescent="0.3">
      <c r="A244" s="31" t="s">
        <v>583</v>
      </c>
      <c r="B244" s="31" t="s">
        <v>803</v>
      </c>
      <c r="C244" s="32">
        <v>43606</v>
      </c>
      <c r="D244" s="31" t="s">
        <v>44</v>
      </c>
      <c r="E244" s="30" t="s">
        <v>804</v>
      </c>
      <c r="F244" s="30" t="s">
        <v>1391</v>
      </c>
      <c r="G244" s="31" t="s">
        <v>190</v>
      </c>
      <c r="H244" s="31">
        <v>22400</v>
      </c>
      <c r="I244" s="31">
        <v>9.6</v>
      </c>
      <c r="J244" s="31" t="s">
        <v>239</v>
      </c>
      <c r="K244" s="31" t="s">
        <v>805</v>
      </c>
      <c r="L244" s="15" t="str">
        <f t="shared" si="18"/>
        <v>DOES NOT MEET</v>
      </c>
      <c r="M244" s="21" t="str">
        <f t="shared" si="20"/>
        <v>N/A</v>
      </c>
      <c r="N244" s="18">
        <f t="shared" si="16"/>
        <v>29.463999999999999</v>
      </c>
      <c r="O244" s="18">
        <f t="shared" si="17"/>
        <v>30</v>
      </c>
      <c r="P244" s="26"/>
    </row>
    <row r="245" spans="1:16" ht="12.75" customHeight="1" x14ac:dyDescent="0.3">
      <c r="A245" s="31" t="s">
        <v>583</v>
      </c>
      <c r="B245" s="31" t="s">
        <v>584</v>
      </c>
      <c r="C245" s="32">
        <v>43524</v>
      </c>
      <c r="D245" s="31" t="s">
        <v>44</v>
      </c>
      <c r="E245" s="30" t="s">
        <v>434</v>
      </c>
      <c r="F245" s="30" t="s">
        <v>1421</v>
      </c>
      <c r="G245" s="31" t="s">
        <v>190</v>
      </c>
      <c r="H245" s="31">
        <v>27050</v>
      </c>
      <c r="I245" s="31">
        <v>9.1</v>
      </c>
      <c r="J245" s="31" t="s">
        <v>239</v>
      </c>
      <c r="K245" s="31" t="s">
        <v>768</v>
      </c>
      <c r="L245" s="15" t="str">
        <f t="shared" si="18"/>
        <v>DOES NOT MEET</v>
      </c>
      <c r="M245" s="21" t="str">
        <f t="shared" si="20"/>
        <v>N/A</v>
      </c>
      <c r="N245" s="18">
        <f t="shared" si="16"/>
        <v>24.399000000000001</v>
      </c>
      <c r="O245" s="18">
        <f t="shared" si="17"/>
        <v>30</v>
      </c>
      <c r="P245" s="26"/>
    </row>
    <row r="246" spans="1:16" ht="12.75" customHeight="1" x14ac:dyDescent="0.3">
      <c r="A246" s="31" t="s">
        <v>583</v>
      </c>
      <c r="B246" s="31" t="s">
        <v>584</v>
      </c>
      <c r="C246" s="32">
        <v>43524</v>
      </c>
      <c r="D246" s="31" t="s">
        <v>59</v>
      </c>
      <c r="E246" s="30" t="s">
        <v>434</v>
      </c>
      <c r="F246" s="30" t="s">
        <v>1423</v>
      </c>
      <c r="G246" s="31" t="s">
        <v>190</v>
      </c>
      <c r="H246" s="31">
        <v>22470</v>
      </c>
      <c r="I246" s="31">
        <v>9.3000000000000007</v>
      </c>
      <c r="J246" s="31">
        <v>0</v>
      </c>
      <c r="K246" s="31" t="s">
        <v>761</v>
      </c>
      <c r="L246" s="15" t="str">
        <f t="shared" si="18"/>
        <v>DOES NOT MEET</v>
      </c>
      <c r="M246" s="21" t="str">
        <f t="shared" si="20"/>
        <v>N/A</v>
      </c>
      <c r="N246" s="18">
        <f t="shared" si="16"/>
        <v>29.372</v>
      </c>
      <c r="O246" s="18">
        <f t="shared" si="17"/>
        <v>0</v>
      </c>
      <c r="P246" s="26"/>
    </row>
    <row r="247" spans="1:16" ht="12.75" customHeight="1" x14ac:dyDescent="0.3">
      <c r="A247" s="31" t="s">
        <v>583</v>
      </c>
      <c r="B247" s="31" t="s">
        <v>584</v>
      </c>
      <c r="C247" s="32">
        <v>43524</v>
      </c>
      <c r="D247" s="31" t="s">
        <v>48</v>
      </c>
      <c r="E247" s="30" t="s">
        <v>434</v>
      </c>
      <c r="F247" s="30" t="s">
        <v>1424</v>
      </c>
      <c r="G247" s="31" t="s">
        <v>190</v>
      </c>
      <c r="H247" s="31">
        <v>33790</v>
      </c>
      <c r="I247" s="31">
        <v>7.8</v>
      </c>
      <c r="J247" s="31">
        <v>0</v>
      </c>
      <c r="K247" s="31" t="s">
        <v>760</v>
      </c>
      <c r="L247" s="15" t="str">
        <f t="shared" si="18"/>
        <v>MEETS</v>
      </c>
      <c r="M247" s="21" t="str">
        <f t="shared" si="20"/>
        <v>N/A</v>
      </c>
      <c r="N247" s="18">
        <f t="shared" si="16"/>
        <v>19.532</v>
      </c>
      <c r="O247" s="18">
        <f t="shared" si="17"/>
        <v>0</v>
      </c>
      <c r="P247" s="26"/>
    </row>
    <row r="248" spans="1:16" ht="12.75" customHeight="1" x14ac:dyDescent="0.3">
      <c r="A248" s="31" t="s">
        <v>160</v>
      </c>
      <c r="B248" s="31" t="s">
        <v>569</v>
      </c>
      <c r="C248" s="32">
        <v>43699</v>
      </c>
      <c r="D248" s="31" t="s">
        <v>44</v>
      </c>
      <c r="E248" s="30" t="s">
        <v>370</v>
      </c>
      <c r="F248" s="30" t="s">
        <v>1345</v>
      </c>
      <c r="G248" s="31" t="s">
        <v>228</v>
      </c>
      <c r="H248" s="31">
        <v>48690</v>
      </c>
      <c r="I248" s="31">
        <v>7.52</v>
      </c>
      <c r="J248" s="31" t="s">
        <v>238</v>
      </c>
      <c r="K248" s="31" t="s">
        <v>860</v>
      </c>
      <c r="L248" s="15" t="str">
        <f t="shared" si="18"/>
        <v>MEETS</v>
      </c>
      <c r="M248" s="21" t="str">
        <f t="shared" si="20"/>
        <v>N/A</v>
      </c>
      <c r="N248" s="18">
        <f t="shared" si="16"/>
        <v>13.555</v>
      </c>
      <c r="O248" s="18">
        <f t="shared" si="17"/>
        <v>29</v>
      </c>
      <c r="P248" s="26"/>
    </row>
    <row r="249" spans="1:16" ht="12.75" customHeight="1" x14ac:dyDescent="0.3">
      <c r="A249" s="31" t="s">
        <v>160</v>
      </c>
      <c r="B249" s="31" t="s">
        <v>569</v>
      </c>
      <c r="C249" s="32">
        <v>43699</v>
      </c>
      <c r="D249" s="31" t="s">
        <v>59</v>
      </c>
      <c r="E249" s="30" t="s">
        <v>370</v>
      </c>
      <c r="F249" s="30" t="s">
        <v>1342</v>
      </c>
      <c r="G249" s="31" t="s">
        <v>228</v>
      </c>
      <c r="H249" s="31">
        <v>24510</v>
      </c>
      <c r="I249" s="31">
        <v>7.76</v>
      </c>
      <c r="J249" s="31" t="s">
        <v>238</v>
      </c>
      <c r="K249" s="31" t="s">
        <v>861</v>
      </c>
      <c r="L249" s="15" t="str">
        <f t="shared" si="18"/>
        <v>MEETS</v>
      </c>
      <c r="M249" s="21" t="str">
        <f t="shared" si="20"/>
        <v>N/A</v>
      </c>
      <c r="N249" s="18">
        <f t="shared" si="16"/>
        <v>26.928000000000001</v>
      </c>
      <c r="O249" s="18">
        <f t="shared" si="17"/>
        <v>29</v>
      </c>
      <c r="P249" s="26"/>
    </row>
    <row r="250" spans="1:16" ht="12.75" customHeight="1" x14ac:dyDescent="0.3">
      <c r="A250" s="31" t="s">
        <v>160</v>
      </c>
      <c r="B250" s="31" t="s">
        <v>569</v>
      </c>
      <c r="C250" s="32">
        <v>43699</v>
      </c>
      <c r="D250" s="31" t="s">
        <v>45</v>
      </c>
      <c r="E250" s="30" t="s">
        <v>370</v>
      </c>
      <c r="F250" s="30" t="s">
        <v>1344</v>
      </c>
      <c r="G250" s="31" t="s">
        <v>228</v>
      </c>
      <c r="H250" s="31">
        <v>27180</v>
      </c>
      <c r="I250" s="31">
        <v>8.14</v>
      </c>
      <c r="J250" s="31" t="s">
        <v>238</v>
      </c>
      <c r="K250" s="31" t="s">
        <v>862</v>
      </c>
      <c r="L250" s="15" t="str">
        <f t="shared" si="18"/>
        <v>MEETS</v>
      </c>
      <c r="M250" s="21" t="str">
        <f t="shared" si="20"/>
        <v>N/A</v>
      </c>
      <c r="N250" s="18">
        <f t="shared" si="16"/>
        <v>24.283000000000001</v>
      </c>
      <c r="O250" s="18">
        <f t="shared" si="17"/>
        <v>29</v>
      </c>
      <c r="P250" s="26"/>
    </row>
    <row r="251" spans="1:16" ht="12.75" customHeight="1" x14ac:dyDescent="0.3">
      <c r="A251" s="31" t="s">
        <v>170</v>
      </c>
      <c r="B251" s="31" t="s">
        <v>171</v>
      </c>
      <c r="C251" s="32">
        <v>42198</v>
      </c>
      <c r="D251" s="31" t="s">
        <v>59</v>
      </c>
      <c r="E251" s="30" t="s">
        <v>1176</v>
      </c>
      <c r="F251" s="30" t="s">
        <v>1548</v>
      </c>
      <c r="G251" s="31" t="s">
        <v>172</v>
      </c>
      <c r="H251" s="31">
        <v>20044</v>
      </c>
      <c r="I251" s="31">
        <v>9</v>
      </c>
      <c r="J251" s="31">
        <v>0</v>
      </c>
      <c r="K251" s="31">
        <v>0</v>
      </c>
      <c r="L251" s="15" t="str">
        <f t="shared" si="18"/>
        <v>MEETS</v>
      </c>
      <c r="M251" s="21" t="str">
        <f t="shared" si="20"/>
        <v>N/A</v>
      </c>
      <c r="N251" s="18">
        <f t="shared" si="16"/>
        <v>0</v>
      </c>
      <c r="O251" s="18">
        <f t="shared" si="17"/>
        <v>0</v>
      </c>
      <c r="P251" s="26"/>
    </row>
    <row r="252" spans="1:16" ht="12.75" customHeight="1" x14ac:dyDescent="0.3">
      <c r="A252" s="31" t="s">
        <v>356</v>
      </c>
      <c r="B252" s="31" t="s">
        <v>357</v>
      </c>
      <c r="C252" s="32">
        <v>40625</v>
      </c>
      <c r="D252" s="31" t="s">
        <v>44</v>
      </c>
      <c r="E252" s="30" t="s">
        <v>358</v>
      </c>
      <c r="F252" s="30" t="s">
        <v>1563</v>
      </c>
      <c r="G252" s="31" t="s">
        <v>359</v>
      </c>
      <c r="H252" s="31">
        <v>23529</v>
      </c>
      <c r="I252" s="31">
        <v>8.1</v>
      </c>
      <c r="J252" s="31">
        <v>146</v>
      </c>
      <c r="K252" s="31">
        <v>0</v>
      </c>
      <c r="L252" s="15" t="str">
        <f t="shared" si="18"/>
        <v>MEETS</v>
      </c>
      <c r="M252" s="21" t="str">
        <f t="shared" si="20"/>
        <v>N/A</v>
      </c>
      <c r="N252" s="18">
        <f t="shared" si="16"/>
        <v>0</v>
      </c>
      <c r="O252" s="18">
        <f t="shared" si="17"/>
        <v>146</v>
      </c>
      <c r="P252" s="26"/>
    </row>
    <row r="253" spans="1:16" ht="12.75" customHeight="1" x14ac:dyDescent="0.3">
      <c r="A253" s="31" t="s">
        <v>356</v>
      </c>
      <c r="B253" s="31" t="s">
        <v>357</v>
      </c>
      <c r="C253" s="32">
        <v>40625</v>
      </c>
      <c r="D253" s="31" t="s">
        <v>44</v>
      </c>
      <c r="E253" s="30" t="s">
        <v>358</v>
      </c>
      <c r="F253" s="30" t="s">
        <v>1562</v>
      </c>
      <c r="G253" s="31" t="s">
        <v>359</v>
      </c>
      <c r="H253" s="31">
        <v>19305</v>
      </c>
      <c r="I253" s="31">
        <v>8.1999999999999993</v>
      </c>
      <c r="J253" s="31">
        <v>134</v>
      </c>
      <c r="K253" s="31">
        <v>0</v>
      </c>
      <c r="L253" s="15" t="str">
        <f t="shared" si="18"/>
        <v>MEETS</v>
      </c>
      <c r="M253" s="21" t="str">
        <f t="shared" si="20"/>
        <v>N/A</v>
      </c>
      <c r="N253" s="18">
        <f t="shared" si="16"/>
        <v>0</v>
      </c>
      <c r="O253" s="18">
        <f t="shared" si="17"/>
        <v>134</v>
      </c>
      <c r="P253" s="26"/>
    </row>
    <row r="254" spans="1:16" ht="12.75" customHeight="1" x14ac:dyDescent="0.3">
      <c r="A254" s="31" t="s">
        <v>356</v>
      </c>
      <c r="B254" s="31" t="s">
        <v>357</v>
      </c>
      <c r="C254" s="32">
        <v>40625</v>
      </c>
      <c r="D254" s="31" t="s">
        <v>44</v>
      </c>
      <c r="E254" s="30" t="s">
        <v>358</v>
      </c>
      <c r="F254" s="30" t="s">
        <v>1561</v>
      </c>
      <c r="G254" s="31" t="s">
        <v>359</v>
      </c>
      <c r="H254" s="31">
        <v>21929</v>
      </c>
      <c r="I254" s="31">
        <v>8.4</v>
      </c>
      <c r="J254" s="31">
        <v>0</v>
      </c>
      <c r="K254" s="31">
        <v>0</v>
      </c>
      <c r="L254" s="15" t="str">
        <f t="shared" si="18"/>
        <v>MEETS</v>
      </c>
      <c r="M254" s="21" t="str">
        <f t="shared" si="20"/>
        <v>N/A</v>
      </c>
      <c r="N254" s="18">
        <f t="shared" ref="N254:N294" si="21">IF(LEFT(K254, 1)="&lt;", VALUE(RIGHT(K254,LEN(K254)-1)), K254)</f>
        <v>0</v>
      </c>
      <c r="O254" s="18">
        <f t="shared" ref="O254:O294" si="22">IF(LEFT(J254, 1)="&lt;", VALUE(RIGHT(J254,LEN(J254)-1)), J254)</f>
        <v>0</v>
      </c>
      <c r="P254" s="26"/>
    </row>
    <row r="255" spans="1:16" ht="12.75" customHeight="1" x14ac:dyDescent="0.3">
      <c r="A255" s="31" t="s">
        <v>28</v>
      </c>
      <c r="B255" s="31" t="s">
        <v>552</v>
      </c>
      <c r="C255" s="32">
        <v>43735</v>
      </c>
      <c r="D255" s="31" t="s">
        <v>44</v>
      </c>
      <c r="E255" s="30" t="s">
        <v>418</v>
      </c>
      <c r="F255" s="30" t="s">
        <v>1305</v>
      </c>
      <c r="G255" s="31" t="s">
        <v>762</v>
      </c>
      <c r="H255" s="31">
        <v>19130</v>
      </c>
      <c r="I255" s="31">
        <v>9.5299999999999994</v>
      </c>
      <c r="J255" s="31" t="s">
        <v>239</v>
      </c>
      <c r="K255" s="31" t="s">
        <v>906</v>
      </c>
      <c r="L255" s="15" t="str">
        <f t="shared" si="18"/>
        <v>DOES NOT MEET</v>
      </c>
      <c r="M255" s="21" t="str">
        <f t="shared" si="20"/>
        <v>N/A</v>
      </c>
      <c r="N255" s="18">
        <f t="shared" si="21"/>
        <v>34.500999999999998</v>
      </c>
      <c r="O255" s="18">
        <f t="shared" si="22"/>
        <v>30</v>
      </c>
      <c r="P255" s="26"/>
    </row>
    <row r="256" spans="1:16" ht="12.75" customHeight="1" x14ac:dyDescent="0.3">
      <c r="A256" s="31" t="s">
        <v>28</v>
      </c>
      <c r="B256" s="31" t="s">
        <v>552</v>
      </c>
      <c r="C256" s="32">
        <v>43735</v>
      </c>
      <c r="D256" s="31" t="s">
        <v>48</v>
      </c>
      <c r="E256" s="30" t="s">
        <v>418</v>
      </c>
      <c r="F256" s="30" t="s">
        <v>1306</v>
      </c>
      <c r="G256" s="31" t="s">
        <v>762</v>
      </c>
      <c r="H256" s="31">
        <v>14090</v>
      </c>
      <c r="I256" s="31">
        <v>9.34</v>
      </c>
      <c r="J256" s="31" t="s">
        <v>239</v>
      </c>
      <c r="K256" s="31" t="s">
        <v>907</v>
      </c>
      <c r="L256" s="15" t="str">
        <f t="shared" si="18"/>
        <v>DOES NOT MEET</v>
      </c>
      <c r="M256" s="21" t="str">
        <f t="shared" si="20"/>
        <v>N/A</v>
      </c>
      <c r="N256" s="18">
        <f t="shared" si="21"/>
        <v>46.841999999999999</v>
      </c>
      <c r="O256" s="18">
        <f t="shared" si="22"/>
        <v>30</v>
      </c>
      <c r="P256" s="26"/>
    </row>
    <row r="257" spans="1:16" ht="12.75" customHeight="1" x14ac:dyDescent="0.3">
      <c r="A257" s="31" t="s">
        <v>28</v>
      </c>
      <c r="B257" s="31" t="s">
        <v>552</v>
      </c>
      <c r="C257" s="32">
        <v>38169</v>
      </c>
      <c r="D257" s="31" t="s">
        <v>352</v>
      </c>
      <c r="E257" s="30" t="s">
        <v>418</v>
      </c>
      <c r="F257" s="30" t="s">
        <v>1577</v>
      </c>
      <c r="G257" s="31" t="s">
        <v>419</v>
      </c>
      <c r="H257" s="31">
        <v>24120</v>
      </c>
      <c r="I257" s="31">
        <v>9.1</v>
      </c>
      <c r="J257" s="31">
        <v>26</v>
      </c>
      <c r="K257" s="31" t="s">
        <v>1554</v>
      </c>
      <c r="L257" s="15" t="str">
        <f t="shared" si="18"/>
        <v>DOES NOT MEET</v>
      </c>
      <c r="M257" s="21" t="str">
        <f>IF(ISBLANK(I257), "N/A", IF(AND(5 &lt;= $I257, $I257 &lt;= 10),IF($H257&gt;=5000,IF($O257&lt;=100,IF($N257&lt;=200,"MEETS","DOES NOT MEET"),"DOES NOT MEET"),"DOES NOT MEET"),"DOES NOT MEET"))</f>
        <v>DOES NOT MEET</v>
      </c>
      <c r="N257" s="18" t="str">
        <f t="shared" si="21"/>
        <v/>
      </c>
      <c r="O257" s="18">
        <f t="shared" si="22"/>
        <v>26</v>
      </c>
      <c r="P257" s="26"/>
    </row>
    <row r="258" spans="1:16" ht="12.75" customHeight="1" x14ac:dyDescent="0.3">
      <c r="A258" s="31" t="s">
        <v>28</v>
      </c>
      <c r="B258" s="31" t="s">
        <v>552</v>
      </c>
      <c r="C258" s="32">
        <v>38169</v>
      </c>
      <c r="D258" s="31" t="s">
        <v>352</v>
      </c>
      <c r="E258" s="30" t="s">
        <v>418</v>
      </c>
      <c r="F258" s="30" t="s">
        <v>1578</v>
      </c>
      <c r="G258" s="31" t="s">
        <v>419</v>
      </c>
      <c r="H258" s="31">
        <v>22050</v>
      </c>
      <c r="I258" s="31">
        <v>9</v>
      </c>
      <c r="J258" s="31">
        <v>26</v>
      </c>
      <c r="K258" s="31" t="s">
        <v>1554</v>
      </c>
      <c r="L258" s="15" t="str">
        <f t="shared" ref="L258:L321" si="23">IF(AND(4.5&lt;=$I258,$I258&lt;=9),"MEETS","DOES NOT MEET")</f>
        <v>MEETS</v>
      </c>
      <c r="M258" s="21" t="str">
        <f>IF(ISBLANK(I258), "N/A", IF(AND(5 &lt;= $I258, $I258 &lt;= 10),IF($H258&gt;=5000,IF($O258&lt;=100,IF($N258&lt;=200,"MEETS","DOES NOT MEET"),"DOES NOT MEET"),"DOES NOT MEET"),"DOES NOT MEET"))</f>
        <v>DOES NOT MEET</v>
      </c>
      <c r="N258" s="18" t="str">
        <f t="shared" si="21"/>
        <v/>
      </c>
      <c r="O258" s="18">
        <f t="shared" si="22"/>
        <v>26</v>
      </c>
      <c r="P258" s="26"/>
    </row>
    <row r="259" spans="1:16" ht="12.75" customHeight="1" x14ac:dyDescent="0.3">
      <c r="A259" s="31" t="s">
        <v>63</v>
      </c>
      <c r="B259" s="31" t="s">
        <v>140</v>
      </c>
      <c r="C259" s="32">
        <v>43230</v>
      </c>
      <c r="D259" s="31" t="s">
        <v>44</v>
      </c>
      <c r="E259" s="30" t="s">
        <v>436</v>
      </c>
      <c r="F259" s="30" t="s">
        <v>1472</v>
      </c>
      <c r="G259" s="31" t="s">
        <v>619</v>
      </c>
      <c r="H259" s="31">
        <v>19387</v>
      </c>
      <c r="I259" s="31">
        <v>8.8000000000000007</v>
      </c>
      <c r="J259" s="31">
        <v>0</v>
      </c>
      <c r="K259" s="31">
        <v>29.4</v>
      </c>
      <c r="L259" s="15" t="str">
        <f t="shared" si="23"/>
        <v>MEETS</v>
      </c>
      <c r="M259" s="21" t="str">
        <f t="shared" ref="M259:M290" si="24">IF(OR(ISBLANK(I259), NOT(ISNUMBER(MATCH($E259, Coastal, 0)))), "N/A", IF(AND(5 &lt;= $I259, $I259 &lt;= 10),IF($H259&gt;=5000,IF($O259&lt;=100,IF($N259&lt;=200,"MEETS","DOES NOT MEET"),"DOES NOT MEET"),"DOES NOT MEET"),"DOES NOT MEET"))</f>
        <v>N/A</v>
      </c>
      <c r="N259" s="18">
        <f t="shared" si="21"/>
        <v>29.4</v>
      </c>
      <c r="O259" s="18">
        <f t="shared" si="22"/>
        <v>0</v>
      </c>
      <c r="P259" s="26"/>
    </row>
    <row r="260" spans="1:16" ht="12.75" customHeight="1" x14ac:dyDescent="0.3">
      <c r="A260" s="31" t="s">
        <v>63</v>
      </c>
      <c r="B260" s="31" t="s">
        <v>140</v>
      </c>
      <c r="C260" s="32">
        <v>43682</v>
      </c>
      <c r="D260" s="31" t="s">
        <v>59</v>
      </c>
      <c r="E260" s="30" t="s">
        <v>436</v>
      </c>
      <c r="F260" s="30" t="s">
        <v>1358</v>
      </c>
      <c r="G260" s="31" t="s">
        <v>194</v>
      </c>
      <c r="H260" s="31">
        <v>15980</v>
      </c>
      <c r="I260" s="31">
        <v>9.1999999999999993</v>
      </c>
      <c r="J260" s="31" t="s">
        <v>238</v>
      </c>
      <c r="K260" s="31" t="s">
        <v>846</v>
      </c>
      <c r="L260" s="15" t="str">
        <f t="shared" si="23"/>
        <v>DOES NOT MEET</v>
      </c>
      <c r="M260" s="21" t="str">
        <f t="shared" si="24"/>
        <v>N/A</v>
      </c>
      <c r="N260" s="18">
        <f t="shared" si="21"/>
        <v>41.302</v>
      </c>
      <c r="O260" s="18">
        <f t="shared" si="22"/>
        <v>29</v>
      </c>
      <c r="P260" s="26"/>
    </row>
    <row r="261" spans="1:16" ht="12.75" customHeight="1" x14ac:dyDescent="0.3">
      <c r="A261" s="31" t="s">
        <v>63</v>
      </c>
      <c r="B261" s="31" t="s">
        <v>140</v>
      </c>
      <c r="C261" s="32">
        <v>43230</v>
      </c>
      <c r="D261" s="31" t="s">
        <v>48</v>
      </c>
      <c r="E261" s="30" t="s">
        <v>436</v>
      </c>
      <c r="F261" s="30" t="s">
        <v>1473</v>
      </c>
      <c r="G261" s="31" t="s">
        <v>619</v>
      </c>
      <c r="H261" s="31">
        <v>10774</v>
      </c>
      <c r="I261" s="31">
        <v>8.1</v>
      </c>
      <c r="J261" s="31">
        <v>0</v>
      </c>
      <c r="K261" s="31">
        <v>53.4</v>
      </c>
      <c r="L261" s="15" t="str">
        <f t="shared" si="23"/>
        <v>MEETS</v>
      </c>
      <c r="M261" s="21" t="str">
        <f t="shared" si="24"/>
        <v>N/A</v>
      </c>
      <c r="N261" s="18">
        <f t="shared" si="21"/>
        <v>53.4</v>
      </c>
      <c r="O261" s="18">
        <f t="shared" si="22"/>
        <v>0</v>
      </c>
      <c r="P261" s="26"/>
    </row>
    <row r="262" spans="1:16" ht="12.75" customHeight="1" x14ac:dyDescent="0.3">
      <c r="A262" s="31" t="s">
        <v>63</v>
      </c>
      <c r="B262" s="31" t="s">
        <v>569</v>
      </c>
      <c r="C262" s="32">
        <v>41680</v>
      </c>
      <c r="D262" s="31" t="s">
        <v>44</v>
      </c>
      <c r="E262" s="30" t="s">
        <v>441</v>
      </c>
      <c r="F262" s="30" t="s">
        <v>1551</v>
      </c>
      <c r="G262" s="31" t="s">
        <v>442</v>
      </c>
      <c r="H262" s="31">
        <v>10797</v>
      </c>
      <c r="I262" s="31">
        <v>6.2</v>
      </c>
      <c r="J262" s="31">
        <v>0</v>
      </c>
      <c r="K262" s="31">
        <v>0</v>
      </c>
      <c r="L262" s="15" t="str">
        <f t="shared" si="23"/>
        <v>MEETS</v>
      </c>
      <c r="M262" s="21" t="str">
        <f t="shared" si="24"/>
        <v>N/A</v>
      </c>
      <c r="N262" s="18">
        <f t="shared" si="21"/>
        <v>0</v>
      </c>
      <c r="O262" s="18">
        <f t="shared" si="22"/>
        <v>0</v>
      </c>
      <c r="P262" s="26"/>
    </row>
    <row r="263" spans="1:16" ht="12.75" customHeight="1" x14ac:dyDescent="0.3">
      <c r="A263" s="31" t="s">
        <v>63</v>
      </c>
      <c r="B263" s="31" t="s">
        <v>569</v>
      </c>
      <c r="C263" s="32">
        <v>43676</v>
      </c>
      <c r="D263" s="31" t="s">
        <v>59</v>
      </c>
      <c r="E263" s="30" t="s">
        <v>441</v>
      </c>
      <c r="F263" s="30" t="s">
        <v>1361</v>
      </c>
      <c r="G263" s="31" t="s">
        <v>620</v>
      </c>
      <c r="H263" s="31">
        <v>12450</v>
      </c>
      <c r="I263" s="31">
        <v>9.73</v>
      </c>
      <c r="J263" s="31" t="s">
        <v>238</v>
      </c>
      <c r="K263" s="31" t="s">
        <v>839</v>
      </c>
      <c r="L263" s="15" t="str">
        <f t="shared" si="23"/>
        <v>DOES NOT MEET</v>
      </c>
      <c r="M263" s="21" t="str">
        <f t="shared" si="24"/>
        <v>N/A</v>
      </c>
      <c r="N263" s="18">
        <f t="shared" si="21"/>
        <v>53.012</v>
      </c>
      <c r="O263" s="18">
        <f t="shared" si="22"/>
        <v>29</v>
      </c>
      <c r="P263" s="26"/>
    </row>
    <row r="264" spans="1:16" ht="12.75" customHeight="1" x14ac:dyDescent="0.3">
      <c r="A264" s="31" t="s">
        <v>63</v>
      </c>
      <c r="B264" s="31" t="s">
        <v>569</v>
      </c>
      <c r="C264" s="32">
        <v>43676</v>
      </c>
      <c r="D264" s="31" t="s">
        <v>48</v>
      </c>
      <c r="E264" s="30" t="s">
        <v>441</v>
      </c>
      <c r="F264" s="30" t="s">
        <v>1360</v>
      </c>
      <c r="G264" s="31" t="s">
        <v>620</v>
      </c>
      <c r="H264" s="31">
        <v>12430</v>
      </c>
      <c r="I264" s="31">
        <v>9.82</v>
      </c>
      <c r="J264" s="31" t="s">
        <v>238</v>
      </c>
      <c r="K264" s="31" t="s">
        <v>840</v>
      </c>
      <c r="L264" s="15" t="str">
        <f t="shared" si="23"/>
        <v>DOES NOT MEET</v>
      </c>
      <c r="M264" s="21" t="str">
        <f t="shared" si="24"/>
        <v>N/A</v>
      </c>
      <c r="N264" s="18">
        <f t="shared" si="21"/>
        <v>53.097000000000001</v>
      </c>
      <c r="O264" s="18">
        <f t="shared" si="22"/>
        <v>29</v>
      </c>
      <c r="P264" s="26"/>
    </row>
    <row r="265" spans="1:16" ht="12.75" customHeight="1" x14ac:dyDescent="0.3">
      <c r="A265" s="31" t="s">
        <v>63</v>
      </c>
      <c r="B265" s="31" t="s">
        <v>157</v>
      </c>
      <c r="C265" s="32">
        <v>43791</v>
      </c>
      <c r="D265" s="31" t="s">
        <v>44</v>
      </c>
      <c r="E265" s="30" t="s">
        <v>288</v>
      </c>
      <c r="F265" s="30" t="s">
        <v>1300</v>
      </c>
      <c r="G265" s="31" t="s">
        <v>194</v>
      </c>
      <c r="H265" s="31">
        <v>81740</v>
      </c>
      <c r="I265" s="31">
        <v>7.97</v>
      </c>
      <c r="J265" s="31" t="s">
        <v>239</v>
      </c>
      <c r="K265" s="31" t="s">
        <v>918</v>
      </c>
      <c r="L265" s="15" t="str">
        <f t="shared" si="23"/>
        <v>MEETS</v>
      </c>
      <c r="M265" s="21" t="str">
        <f t="shared" si="24"/>
        <v>N/A</v>
      </c>
      <c r="N265" s="18">
        <f t="shared" si="21"/>
        <v>8.0739999999999998</v>
      </c>
      <c r="O265" s="18">
        <f t="shared" si="22"/>
        <v>30</v>
      </c>
      <c r="P265" s="26"/>
    </row>
    <row r="266" spans="1:16" ht="12.75" customHeight="1" x14ac:dyDescent="0.3">
      <c r="A266" s="31" t="s">
        <v>63</v>
      </c>
      <c r="B266" s="31" t="s">
        <v>157</v>
      </c>
      <c r="C266" s="32">
        <v>42677</v>
      </c>
      <c r="D266" s="31" t="s">
        <v>48</v>
      </c>
      <c r="E266" s="30" t="s">
        <v>288</v>
      </c>
      <c r="F266" s="30" t="s">
        <v>1488</v>
      </c>
      <c r="G266" s="31" t="s">
        <v>194</v>
      </c>
      <c r="H266" s="31">
        <v>35881</v>
      </c>
      <c r="I266" s="31">
        <v>7.7</v>
      </c>
      <c r="J266" s="31">
        <v>0</v>
      </c>
      <c r="K266" s="31">
        <v>1.8</v>
      </c>
      <c r="L266" s="15" t="str">
        <f t="shared" si="23"/>
        <v>MEETS</v>
      </c>
      <c r="M266" s="21" t="str">
        <f t="shared" si="24"/>
        <v>N/A</v>
      </c>
      <c r="N266" s="18">
        <f t="shared" si="21"/>
        <v>1.8</v>
      </c>
      <c r="O266" s="18">
        <f t="shared" si="22"/>
        <v>0</v>
      </c>
      <c r="P266" s="26"/>
    </row>
    <row r="267" spans="1:16" ht="12.75" customHeight="1" x14ac:dyDescent="0.3">
      <c r="A267" s="31" t="s">
        <v>63</v>
      </c>
      <c r="B267" s="31" t="s">
        <v>157</v>
      </c>
      <c r="C267" s="32">
        <v>43231</v>
      </c>
      <c r="D267" s="31" t="s">
        <v>45</v>
      </c>
      <c r="E267" s="30" t="s">
        <v>288</v>
      </c>
      <c r="F267" s="30" t="s">
        <v>1471</v>
      </c>
      <c r="G267" s="31" t="s">
        <v>623</v>
      </c>
      <c r="H267" s="31">
        <v>26702</v>
      </c>
      <c r="I267" s="31">
        <v>9.1999999999999993</v>
      </c>
      <c r="J267" s="31">
        <v>0</v>
      </c>
      <c r="K267" s="31" t="s">
        <v>624</v>
      </c>
      <c r="L267" s="15" t="str">
        <f t="shared" si="23"/>
        <v>DOES NOT MEET</v>
      </c>
      <c r="M267" s="21" t="str">
        <f t="shared" si="24"/>
        <v>N/A</v>
      </c>
      <c r="N267" s="18">
        <f t="shared" si="21"/>
        <v>21.68</v>
      </c>
      <c r="O267" s="18">
        <f t="shared" si="22"/>
        <v>0</v>
      </c>
      <c r="P267" s="26"/>
    </row>
    <row r="268" spans="1:16" ht="12.75" customHeight="1" x14ac:dyDescent="0.3">
      <c r="A268" s="31" t="s">
        <v>63</v>
      </c>
      <c r="B268" s="31" t="s">
        <v>273</v>
      </c>
      <c r="C268" s="32">
        <v>43732</v>
      </c>
      <c r="D268" s="31" t="s">
        <v>44</v>
      </c>
      <c r="E268" s="30" t="s">
        <v>274</v>
      </c>
      <c r="F268" s="30" t="s">
        <v>1309</v>
      </c>
      <c r="G268" s="31" t="s">
        <v>659</v>
      </c>
      <c r="H268" s="31">
        <v>15810</v>
      </c>
      <c r="I268" s="31">
        <v>9.58</v>
      </c>
      <c r="J268" s="31" t="s">
        <v>266</v>
      </c>
      <c r="K268" s="31" t="s">
        <v>901</v>
      </c>
      <c r="L268" s="15" t="str">
        <f t="shared" si="23"/>
        <v>DOES NOT MEET</v>
      </c>
      <c r="M268" s="21" t="str">
        <f t="shared" si="24"/>
        <v>N/A</v>
      </c>
      <c r="N268" s="18">
        <f t="shared" si="21"/>
        <v>41.746000000000002</v>
      </c>
      <c r="O268" s="18">
        <f t="shared" si="22"/>
        <v>32</v>
      </c>
      <c r="P268" s="26"/>
    </row>
    <row r="269" spans="1:16" ht="12.75" customHeight="1" x14ac:dyDescent="0.3">
      <c r="A269" s="31" t="s">
        <v>63</v>
      </c>
      <c r="B269" s="31" t="s">
        <v>273</v>
      </c>
      <c r="C269" s="32">
        <v>43732</v>
      </c>
      <c r="D269" s="31" t="s">
        <v>59</v>
      </c>
      <c r="E269" s="30" t="s">
        <v>274</v>
      </c>
      <c r="F269" s="30" t="s">
        <v>1308</v>
      </c>
      <c r="G269" s="31" t="s">
        <v>659</v>
      </c>
      <c r="H269" s="31">
        <v>17720</v>
      </c>
      <c r="I269" s="31">
        <v>9.65</v>
      </c>
      <c r="J269" s="31" t="s">
        <v>266</v>
      </c>
      <c r="K269" s="31" t="s">
        <v>902</v>
      </c>
      <c r="L269" s="15" t="str">
        <f t="shared" si="23"/>
        <v>DOES NOT MEET</v>
      </c>
      <c r="M269" s="21" t="str">
        <f t="shared" si="24"/>
        <v>N/A</v>
      </c>
      <c r="N269" s="18">
        <f t="shared" si="21"/>
        <v>37.246000000000002</v>
      </c>
      <c r="O269" s="18">
        <f t="shared" si="22"/>
        <v>32</v>
      </c>
      <c r="P269" s="26"/>
    </row>
    <row r="270" spans="1:16" ht="12.75" customHeight="1" x14ac:dyDescent="0.3">
      <c r="A270" s="31" t="s">
        <v>63</v>
      </c>
      <c r="B270" s="31" t="s">
        <v>273</v>
      </c>
      <c r="C270" s="32">
        <v>43732</v>
      </c>
      <c r="D270" s="31" t="s">
        <v>48</v>
      </c>
      <c r="E270" s="30" t="s">
        <v>274</v>
      </c>
      <c r="F270" s="30" t="s">
        <v>1307</v>
      </c>
      <c r="G270" s="31" t="s">
        <v>659</v>
      </c>
      <c r="H270" s="31">
        <v>15200</v>
      </c>
      <c r="I270" s="31">
        <v>9.73</v>
      </c>
      <c r="J270" s="31" t="s">
        <v>266</v>
      </c>
      <c r="K270" s="31" t="s">
        <v>812</v>
      </c>
      <c r="L270" s="15" t="str">
        <f t="shared" si="23"/>
        <v>DOES NOT MEET</v>
      </c>
      <c r="M270" s="21" t="str">
        <f t="shared" si="24"/>
        <v>N/A</v>
      </c>
      <c r="N270" s="18">
        <f t="shared" si="21"/>
        <v>43.420999999999999</v>
      </c>
      <c r="O270" s="18">
        <f t="shared" si="22"/>
        <v>32</v>
      </c>
      <c r="P270" s="26"/>
    </row>
    <row r="271" spans="1:16" ht="12.75" customHeight="1" x14ac:dyDescent="0.3">
      <c r="A271" s="31" t="s">
        <v>63</v>
      </c>
      <c r="B271" s="31" t="s">
        <v>273</v>
      </c>
      <c r="C271" s="32">
        <v>43732</v>
      </c>
      <c r="D271" s="31" t="s">
        <v>45</v>
      </c>
      <c r="E271" s="30" t="s">
        <v>274</v>
      </c>
      <c r="F271" s="30" t="s">
        <v>1313</v>
      </c>
      <c r="G271" s="31" t="s">
        <v>659</v>
      </c>
      <c r="H271" s="31">
        <v>6884</v>
      </c>
      <c r="I271" s="31">
        <v>9.08</v>
      </c>
      <c r="J271" s="31" t="s">
        <v>266</v>
      </c>
      <c r="K271" s="31" t="s">
        <v>903</v>
      </c>
      <c r="L271" s="15" t="str">
        <f t="shared" si="23"/>
        <v>DOES NOT MEET</v>
      </c>
      <c r="M271" s="21" t="str">
        <f t="shared" si="24"/>
        <v>N/A</v>
      </c>
      <c r="N271" s="18">
        <f t="shared" si="21"/>
        <v>95.873999999999995</v>
      </c>
      <c r="O271" s="18">
        <f t="shared" si="22"/>
        <v>32</v>
      </c>
      <c r="P271" s="26"/>
    </row>
    <row r="272" spans="1:16" ht="12.75" customHeight="1" x14ac:dyDescent="0.3">
      <c r="A272" s="31" t="s">
        <v>63</v>
      </c>
      <c r="B272" s="31" t="s">
        <v>88</v>
      </c>
      <c r="C272" s="32">
        <v>43865</v>
      </c>
      <c r="D272" s="31" t="s">
        <v>44</v>
      </c>
      <c r="E272" s="30" t="s">
        <v>306</v>
      </c>
      <c r="F272" s="30" t="s">
        <v>1287</v>
      </c>
      <c r="G272" s="31" t="s">
        <v>195</v>
      </c>
      <c r="H272" s="31">
        <v>24690</v>
      </c>
      <c r="I272" s="31">
        <v>9.57</v>
      </c>
      <c r="J272" s="31" t="s">
        <v>239</v>
      </c>
      <c r="K272" s="31" t="s">
        <v>921</v>
      </c>
      <c r="L272" s="15" t="str">
        <f t="shared" si="23"/>
        <v>DOES NOT MEET</v>
      </c>
      <c r="M272" s="21" t="str">
        <f t="shared" si="24"/>
        <v>N/A</v>
      </c>
      <c r="N272" s="18">
        <f t="shared" si="21"/>
        <v>26.731000000000002</v>
      </c>
      <c r="O272" s="18">
        <f t="shared" si="22"/>
        <v>30</v>
      </c>
      <c r="P272" s="26"/>
    </row>
    <row r="273" spans="1:16" ht="12.75" customHeight="1" x14ac:dyDescent="0.3">
      <c r="A273" s="31" t="s">
        <v>63</v>
      </c>
      <c r="B273" s="31" t="s">
        <v>88</v>
      </c>
      <c r="C273" s="32">
        <v>43865</v>
      </c>
      <c r="D273" s="31" t="s">
        <v>59</v>
      </c>
      <c r="E273" s="30" t="s">
        <v>306</v>
      </c>
      <c r="F273" s="30" t="s">
        <v>1286</v>
      </c>
      <c r="G273" s="31" t="s">
        <v>195</v>
      </c>
      <c r="H273" s="31">
        <v>22470</v>
      </c>
      <c r="I273" s="31">
        <v>9.57</v>
      </c>
      <c r="J273" s="31" t="s">
        <v>239</v>
      </c>
      <c r="K273" s="31" t="s">
        <v>761</v>
      </c>
      <c r="L273" s="15" t="str">
        <f t="shared" si="23"/>
        <v>DOES NOT MEET</v>
      </c>
      <c r="M273" s="21" t="str">
        <f t="shared" si="24"/>
        <v>N/A</v>
      </c>
      <c r="N273" s="18">
        <f t="shared" si="21"/>
        <v>29.372</v>
      </c>
      <c r="O273" s="18">
        <f t="shared" si="22"/>
        <v>30</v>
      </c>
      <c r="P273" s="26"/>
    </row>
    <row r="274" spans="1:16" ht="12.75" customHeight="1" x14ac:dyDescent="0.3">
      <c r="A274" s="31" t="s">
        <v>63</v>
      </c>
      <c r="B274" s="31" t="s">
        <v>88</v>
      </c>
      <c r="C274" s="32">
        <v>43865</v>
      </c>
      <c r="D274" s="31" t="s">
        <v>48</v>
      </c>
      <c r="E274" s="30" t="s">
        <v>306</v>
      </c>
      <c r="F274" s="30" t="s">
        <v>1288</v>
      </c>
      <c r="G274" s="31" t="s">
        <v>195</v>
      </c>
      <c r="H274" s="31">
        <v>20190</v>
      </c>
      <c r="I274" s="31">
        <v>9.4600000000000009</v>
      </c>
      <c r="J274" s="31" t="s">
        <v>239</v>
      </c>
      <c r="K274" s="31" t="s">
        <v>920</v>
      </c>
      <c r="L274" s="15" t="str">
        <f t="shared" si="23"/>
        <v>DOES NOT MEET</v>
      </c>
      <c r="M274" s="21" t="str">
        <f t="shared" si="24"/>
        <v>N/A</v>
      </c>
      <c r="N274" s="18">
        <f t="shared" si="21"/>
        <v>32.689</v>
      </c>
      <c r="O274" s="18">
        <f t="shared" si="22"/>
        <v>30</v>
      </c>
      <c r="P274" s="26"/>
    </row>
    <row r="275" spans="1:16" ht="12.75" customHeight="1" x14ac:dyDescent="0.3">
      <c r="A275" s="31" t="s">
        <v>63</v>
      </c>
      <c r="B275" s="31" t="s">
        <v>88</v>
      </c>
      <c r="C275" s="32">
        <v>43865</v>
      </c>
      <c r="D275" s="31" t="s">
        <v>45</v>
      </c>
      <c r="E275" s="30" t="s">
        <v>306</v>
      </c>
      <c r="F275" s="30" t="s">
        <v>1285</v>
      </c>
      <c r="G275" s="31" t="s">
        <v>195</v>
      </c>
      <c r="H275" s="31">
        <v>5334</v>
      </c>
      <c r="I275" s="31">
        <v>8.91</v>
      </c>
      <c r="J275" s="31" t="s">
        <v>239</v>
      </c>
      <c r="K275" s="31" t="s">
        <v>924</v>
      </c>
      <c r="L275" s="15" t="str">
        <f t="shared" si="23"/>
        <v>MEETS</v>
      </c>
      <c r="M275" s="21" t="str">
        <f t="shared" si="24"/>
        <v>N/A</v>
      </c>
      <c r="N275" s="18">
        <f t="shared" si="21"/>
        <v>123.735</v>
      </c>
      <c r="O275" s="18">
        <f t="shared" si="22"/>
        <v>30</v>
      </c>
      <c r="P275" s="26"/>
    </row>
    <row r="276" spans="1:16" ht="12.75" customHeight="1" x14ac:dyDescent="0.3">
      <c r="A276" s="31" t="s">
        <v>63</v>
      </c>
      <c r="B276" s="31" t="s">
        <v>727</v>
      </c>
      <c r="C276" s="32">
        <v>43885</v>
      </c>
      <c r="D276" s="31" t="s">
        <v>44</v>
      </c>
      <c r="E276" s="30" t="s">
        <v>728</v>
      </c>
      <c r="F276" s="30" t="s">
        <v>1280</v>
      </c>
      <c r="G276" s="31" t="s">
        <v>701</v>
      </c>
      <c r="H276" s="31">
        <v>19230</v>
      </c>
      <c r="I276" s="31">
        <v>9.3800000000000008</v>
      </c>
      <c r="J276" s="31" t="s">
        <v>239</v>
      </c>
      <c r="K276" s="31" t="s">
        <v>931</v>
      </c>
      <c r="L276" s="15" t="str">
        <f t="shared" si="23"/>
        <v>DOES NOT MEET</v>
      </c>
      <c r="M276" s="21" t="str">
        <f t="shared" si="24"/>
        <v>N/A</v>
      </c>
      <c r="N276" s="18">
        <f t="shared" si="21"/>
        <v>34.320999999999998</v>
      </c>
      <c r="O276" s="18">
        <f t="shared" si="22"/>
        <v>30</v>
      </c>
      <c r="P276" s="26"/>
    </row>
    <row r="277" spans="1:16" ht="12.75" customHeight="1" x14ac:dyDescent="0.3">
      <c r="A277" s="31" t="s">
        <v>63</v>
      </c>
      <c r="B277" s="31" t="s">
        <v>727</v>
      </c>
      <c r="C277" s="32">
        <v>43885</v>
      </c>
      <c r="D277" s="31" t="s">
        <v>59</v>
      </c>
      <c r="E277" s="30" t="s">
        <v>728</v>
      </c>
      <c r="F277" s="30" t="s">
        <v>1282</v>
      </c>
      <c r="G277" s="31" t="s">
        <v>701</v>
      </c>
      <c r="H277" s="31">
        <v>21680</v>
      </c>
      <c r="I277" s="31">
        <v>9.36</v>
      </c>
      <c r="J277" s="31" t="s">
        <v>239</v>
      </c>
      <c r="K277" s="31" t="s">
        <v>932</v>
      </c>
      <c r="L277" s="15" t="str">
        <f t="shared" si="23"/>
        <v>DOES NOT MEET</v>
      </c>
      <c r="M277" s="21" t="str">
        <f t="shared" si="24"/>
        <v>N/A</v>
      </c>
      <c r="N277" s="18">
        <f t="shared" si="21"/>
        <v>30.443000000000001</v>
      </c>
      <c r="O277" s="18">
        <f t="shared" si="22"/>
        <v>30</v>
      </c>
      <c r="P277" s="26"/>
    </row>
    <row r="278" spans="1:16" ht="12.75" customHeight="1" x14ac:dyDescent="0.3">
      <c r="A278" s="31" t="s">
        <v>63</v>
      </c>
      <c r="B278" s="31" t="s">
        <v>727</v>
      </c>
      <c r="C278" s="32">
        <v>43885</v>
      </c>
      <c r="D278" s="31" t="s">
        <v>48</v>
      </c>
      <c r="E278" s="30" t="s">
        <v>728</v>
      </c>
      <c r="F278" s="30" t="s">
        <v>1281</v>
      </c>
      <c r="G278" s="31" t="s">
        <v>701</v>
      </c>
      <c r="H278" s="31">
        <v>16860</v>
      </c>
      <c r="I278" s="31">
        <v>9.25</v>
      </c>
      <c r="J278" s="31" t="s">
        <v>239</v>
      </c>
      <c r="K278" s="31" t="s">
        <v>933</v>
      </c>
      <c r="L278" s="15" t="str">
        <f t="shared" si="23"/>
        <v>DOES NOT MEET</v>
      </c>
      <c r="M278" s="21" t="str">
        <f t="shared" si="24"/>
        <v>N/A</v>
      </c>
      <c r="N278" s="18">
        <f t="shared" si="21"/>
        <v>39.146000000000001</v>
      </c>
      <c r="O278" s="18">
        <f t="shared" si="22"/>
        <v>30</v>
      </c>
      <c r="P278" s="26"/>
    </row>
    <row r="279" spans="1:16" ht="12.75" customHeight="1" x14ac:dyDescent="0.3">
      <c r="A279" s="31" t="s">
        <v>63</v>
      </c>
      <c r="B279" s="31" t="s">
        <v>1150</v>
      </c>
      <c r="C279" s="32">
        <v>44692</v>
      </c>
      <c r="D279" s="31" t="s">
        <v>44</v>
      </c>
      <c r="E279" s="30" t="s">
        <v>1131</v>
      </c>
      <c r="F279" s="30" t="s">
        <v>1238</v>
      </c>
      <c r="G279" s="31" t="s">
        <v>227</v>
      </c>
      <c r="H279" s="31">
        <v>17350</v>
      </c>
      <c r="I279" s="31">
        <v>9.5500000000000007</v>
      </c>
      <c r="J279" s="31" t="s">
        <v>326</v>
      </c>
      <c r="K279" s="31" t="s">
        <v>1239</v>
      </c>
      <c r="L279" s="15" t="str">
        <f t="shared" si="23"/>
        <v>DOES NOT MEET</v>
      </c>
      <c r="M279" s="21" t="str">
        <f t="shared" si="24"/>
        <v>MEETS</v>
      </c>
      <c r="N279" s="18">
        <f t="shared" si="21"/>
        <v>27.608000000000001</v>
      </c>
      <c r="O279" s="18">
        <f t="shared" si="22"/>
        <v>28</v>
      </c>
      <c r="P279" s="26"/>
    </row>
    <row r="280" spans="1:16" ht="12.75" customHeight="1" x14ac:dyDescent="0.3">
      <c r="A280" s="31" t="s">
        <v>63</v>
      </c>
      <c r="B280" s="31" t="s">
        <v>1150</v>
      </c>
      <c r="C280" s="32">
        <v>44095</v>
      </c>
      <c r="D280" s="31" t="s">
        <v>59</v>
      </c>
      <c r="E280" s="30" t="s">
        <v>1131</v>
      </c>
      <c r="F280" s="30" t="s">
        <v>1255</v>
      </c>
      <c r="G280" s="31" t="s">
        <v>227</v>
      </c>
      <c r="H280" s="31">
        <v>19570</v>
      </c>
      <c r="I280" s="31">
        <v>9.52</v>
      </c>
      <c r="J280" s="31" t="s">
        <v>239</v>
      </c>
      <c r="K280" s="31" t="s">
        <v>1162</v>
      </c>
      <c r="L280" s="15" t="str">
        <f t="shared" si="23"/>
        <v>DOES NOT MEET</v>
      </c>
      <c r="M280" s="21" t="str">
        <f t="shared" si="24"/>
        <v>MEETS</v>
      </c>
      <c r="N280" s="18">
        <f t="shared" si="21"/>
        <v>33.725000000000001</v>
      </c>
      <c r="O280" s="18">
        <f t="shared" si="22"/>
        <v>30</v>
      </c>
      <c r="P280" s="26"/>
    </row>
    <row r="281" spans="1:16" ht="12.75" customHeight="1" x14ac:dyDescent="0.3">
      <c r="A281" s="31" t="s">
        <v>63</v>
      </c>
      <c r="B281" s="31" t="s">
        <v>1150</v>
      </c>
      <c r="C281" s="32">
        <v>44095</v>
      </c>
      <c r="D281" s="31" t="s">
        <v>48</v>
      </c>
      <c r="E281" s="30" t="s">
        <v>1131</v>
      </c>
      <c r="F281" s="30" t="s">
        <v>1259</v>
      </c>
      <c r="G281" s="31" t="s">
        <v>227</v>
      </c>
      <c r="H281" s="31">
        <v>10330</v>
      </c>
      <c r="I281" s="31">
        <v>9.51</v>
      </c>
      <c r="J281" s="31" t="s">
        <v>239</v>
      </c>
      <c r="K281" s="31" t="s">
        <v>1161</v>
      </c>
      <c r="L281" s="15" t="str">
        <f t="shared" si="23"/>
        <v>DOES NOT MEET</v>
      </c>
      <c r="M281" s="21" t="str">
        <f t="shared" si="24"/>
        <v>MEETS</v>
      </c>
      <c r="N281" s="18">
        <f t="shared" si="21"/>
        <v>63.892000000000003</v>
      </c>
      <c r="O281" s="18">
        <f t="shared" si="22"/>
        <v>30</v>
      </c>
      <c r="P281" s="26"/>
    </row>
    <row r="282" spans="1:16" ht="12.75" customHeight="1" x14ac:dyDescent="0.3">
      <c r="A282" s="31" t="s">
        <v>63</v>
      </c>
      <c r="B282" s="31" t="s">
        <v>548</v>
      </c>
      <c r="C282" s="32">
        <v>38721</v>
      </c>
      <c r="D282" s="31" t="s">
        <v>44</v>
      </c>
      <c r="E282" s="30" t="s">
        <v>426</v>
      </c>
      <c r="F282" s="30" t="s">
        <v>1572</v>
      </c>
      <c r="G282" s="31" t="s">
        <v>183</v>
      </c>
      <c r="H282" s="31">
        <v>34560</v>
      </c>
      <c r="I282" s="31">
        <v>7.1</v>
      </c>
      <c r="J282" s="31" t="s">
        <v>404</v>
      </c>
      <c r="K282" s="31" t="s">
        <v>555</v>
      </c>
      <c r="L282" s="15" t="str">
        <f t="shared" si="23"/>
        <v>MEETS</v>
      </c>
      <c r="M282" s="21" t="str">
        <f t="shared" si="24"/>
        <v>N/A</v>
      </c>
      <c r="N282" s="18">
        <f t="shared" si="21"/>
        <v>200</v>
      </c>
      <c r="O282" s="18">
        <f t="shared" si="22"/>
        <v>30</v>
      </c>
      <c r="P282" s="26"/>
    </row>
    <row r="283" spans="1:16" ht="12.75" customHeight="1" x14ac:dyDescent="0.3">
      <c r="A283" s="31" t="s">
        <v>63</v>
      </c>
      <c r="B283" s="31" t="s">
        <v>561</v>
      </c>
      <c r="C283" s="32">
        <v>43713</v>
      </c>
      <c r="D283" s="31" t="s">
        <v>44</v>
      </c>
      <c r="E283" s="30" t="s">
        <v>427</v>
      </c>
      <c r="F283" s="30" t="s">
        <v>1330</v>
      </c>
      <c r="G283" s="31" t="s">
        <v>168</v>
      </c>
      <c r="H283" s="31">
        <v>12720</v>
      </c>
      <c r="I283" s="31">
        <v>8.17</v>
      </c>
      <c r="J283" s="31" t="s">
        <v>266</v>
      </c>
      <c r="K283" s="31" t="s">
        <v>882</v>
      </c>
      <c r="L283" s="15" t="str">
        <f t="shared" si="23"/>
        <v>MEETS</v>
      </c>
      <c r="M283" s="21" t="str">
        <f t="shared" si="24"/>
        <v>N/A</v>
      </c>
      <c r="N283" s="18">
        <f t="shared" si="21"/>
        <v>51.887</v>
      </c>
      <c r="O283" s="18">
        <f t="shared" si="22"/>
        <v>32</v>
      </c>
      <c r="P283" s="26"/>
    </row>
    <row r="284" spans="1:16" ht="12.75" customHeight="1" x14ac:dyDescent="0.3">
      <c r="A284" s="31" t="s">
        <v>63</v>
      </c>
      <c r="B284" s="31" t="s">
        <v>561</v>
      </c>
      <c r="C284" s="32">
        <v>43713</v>
      </c>
      <c r="D284" s="31" t="s">
        <v>48</v>
      </c>
      <c r="E284" s="30" t="s">
        <v>427</v>
      </c>
      <c r="F284" s="30" t="s">
        <v>1329</v>
      </c>
      <c r="G284" s="31" t="s">
        <v>168</v>
      </c>
      <c r="H284" s="31">
        <v>11350</v>
      </c>
      <c r="I284" s="31">
        <v>8.64</v>
      </c>
      <c r="J284" s="31" t="s">
        <v>266</v>
      </c>
      <c r="K284" s="31" t="s">
        <v>883</v>
      </c>
      <c r="L284" s="15" t="str">
        <f t="shared" si="23"/>
        <v>MEETS</v>
      </c>
      <c r="M284" s="21" t="str">
        <f t="shared" si="24"/>
        <v>N/A</v>
      </c>
      <c r="N284" s="18">
        <f t="shared" si="21"/>
        <v>58.15</v>
      </c>
      <c r="O284" s="18">
        <f t="shared" si="22"/>
        <v>32</v>
      </c>
      <c r="P284" s="26"/>
    </row>
    <row r="285" spans="1:16" ht="12.75" customHeight="1" x14ac:dyDescent="0.3">
      <c r="A285" s="31" t="s">
        <v>63</v>
      </c>
      <c r="B285" s="31" t="s">
        <v>699</v>
      </c>
      <c r="C285" s="32">
        <v>43881</v>
      </c>
      <c r="D285" s="31" t="s">
        <v>44</v>
      </c>
      <c r="E285" s="30" t="s">
        <v>700</v>
      </c>
      <c r="F285" s="30" t="s">
        <v>1284</v>
      </c>
      <c r="G285" s="31" t="s">
        <v>701</v>
      </c>
      <c r="H285" s="31">
        <v>7432</v>
      </c>
      <c r="I285" s="31">
        <v>8.4499999999999993</v>
      </c>
      <c r="J285" s="31" t="s">
        <v>239</v>
      </c>
      <c r="K285" s="31" t="s">
        <v>929</v>
      </c>
      <c r="L285" s="15" t="str">
        <f t="shared" si="23"/>
        <v>MEETS</v>
      </c>
      <c r="M285" s="21" t="str">
        <f t="shared" si="24"/>
        <v>N/A</v>
      </c>
      <c r="N285" s="18">
        <f t="shared" si="21"/>
        <v>88.805000000000007</v>
      </c>
      <c r="O285" s="18">
        <f t="shared" si="22"/>
        <v>30</v>
      </c>
      <c r="P285" s="26"/>
    </row>
    <row r="286" spans="1:16" ht="12.75" customHeight="1" x14ac:dyDescent="0.3">
      <c r="A286" s="31" t="s">
        <v>63</v>
      </c>
      <c r="B286" s="31" t="s">
        <v>699</v>
      </c>
      <c r="C286" s="32">
        <v>43881</v>
      </c>
      <c r="D286" s="31" t="s">
        <v>48</v>
      </c>
      <c r="E286" s="30" t="s">
        <v>700</v>
      </c>
      <c r="F286" s="30" t="s">
        <v>1283</v>
      </c>
      <c r="G286" s="31" t="s">
        <v>701</v>
      </c>
      <c r="H286" s="31">
        <v>6092</v>
      </c>
      <c r="I286" s="31">
        <v>8.35</v>
      </c>
      <c r="J286" s="31" t="s">
        <v>239</v>
      </c>
      <c r="K286" s="31" t="s">
        <v>930</v>
      </c>
      <c r="L286" s="15" t="str">
        <f t="shared" si="23"/>
        <v>MEETS</v>
      </c>
      <c r="M286" s="21" t="str">
        <f t="shared" si="24"/>
        <v>N/A</v>
      </c>
      <c r="N286" s="18">
        <f t="shared" si="21"/>
        <v>108.339</v>
      </c>
      <c r="O286" s="18">
        <f t="shared" si="22"/>
        <v>30</v>
      </c>
      <c r="P286" s="26"/>
    </row>
    <row r="287" spans="1:16" ht="12.75" customHeight="1" x14ac:dyDescent="0.3">
      <c r="A287" s="31" t="s">
        <v>63</v>
      </c>
      <c r="B287" s="31" t="s">
        <v>62</v>
      </c>
      <c r="C287" s="32">
        <v>42410</v>
      </c>
      <c r="D287" s="31" t="s">
        <v>44</v>
      </c>
      <c r="E287" s="30" t="s">
        <v>432</v>
      </c>
      <c r="F287" s="30" t="s">
        <v>1536</v>
      </c>
      <c r="G287" s="31" t="s">
        <v>189</v>
      </c>
      <c r="H287" s="31">
        <v>24225</v>
      </c>
      <c r="I287" s="31">
        <v>8.9</v>
      </c>
      <c r="J287" s="31">
        <v>0</v>
      </c>
      <c r="K287" s="31">
        <v>0</v>
      </c>
      <c r="L287" s="15" t="str">
        <f t="shared" si="23"/>
        <v>MEETS</v>
      </c>
      <c r="M287" s="21" t="str">
        <f t="shared" si="24"/>
        <v>N/A</v>
      </c>
      <c r="N287" s="18">
        <f t="shared" si="21"/>
        <v>0</v>
      </c>
      <c r="O287" s="18">
        <f t="shared" si="22"/>
        <v>0</v>
      </c>
      <c r="P287" s="26"/>
    </row>
    <row r="288" spans="1:16" ht="12.75" customHeight="1" x14ac:dyDescent="0.3">
      <c r="A288" s="31" t="s">
        <v>63</v>
      </c>
      <c r="B288" s="31" t="s">
        <v>62</v>
      </c>
      <c r="C288" s="32">
        <v>43556</v>
      </c>
      <c r="D288" s="31" t="s">
        <v>59</v>
      </c>
      <c r="E288" s="30" t="s">
        <v>432</v>
      </c>
      <c r="F288" s="30" t="s">
        <v>1400</v>
      </c>
      <c r="G288" s="31" t="s">
        <v>189</v>
      </c>
      <c r="H288" s="31">
        <v>24930</v>
      </c>
      <c r="I288" s="31">
        <v>9.5</v>
      </c>
      <c r="J288" s="31" t="s">
        <v>239</v>
      </c>
      <c r="K288" s="31" t="s">
        <v>792</v>
      </c>
      <c r="L288" s="15" t="str">
        <f t="shared" si="23"/>
        <v>DOES NOT MEET</v>
      </c>
      <c r="M288" s="21" t="str">
        <f t="shared" si="24"/>
        <v>N/A</v>
      </c>
      <c r="N288" s="18">
        <f t="shared" si="21"/>
        <v>26.474</v>
      </c>
      <c r="O288" s="18">
        <f t="shared" si="22"/>
        <v>30</v>
      </c>
      <c r="P288" s="26"/>
    </row>
    <row r="289" spans="1:16" ht="12.75" customHeight="1" x14ac:dyDescent="0.3">
      <c r="A289" s="31" t="s">
        <v>63</v>
      </c>
      <c r="B289" s="31" t="s">
        <v>62</v>
      </c>
      <c r="C289" s="32">
        <v>43556</v>
      </c>
      <c r="D289" s="31" t="s">
        <v>48</v>
      </c>
      <c r="E289" s="30" t="s">
        <v>432</v>
      </c>
      <c r="F289" s="30" t="s">
        <v>1399</v>
      </c>
      <c r="G289" s="31" t="s">
        <v>189</v>
      </c>
      <c r="H289" s="31">
        <v>24010</v>
      </c>
      <c r="I289" s="31">
        <v>9.5</v>
      </c>
      <c r="J289" s="31" t="s">
        <v>239</v>
      </c>
      <c r="K289" s="31" t="s">
        <v>793</v>
      </c>
      <c r="L289" s="15" t="str">
        <f t="shared" si="23"/>
        <v>DOES NOT MEET</v>
      </c>
      <c r="M289" s="21" t="str">
        <f t="shared" si="24"/>
        <v>N/A</v>
      </c>
      <c r="N289" s="18">
        <f t="shared" si="21"/>
        <v>27.489000000000001</v>
      </c>
      <c r="O289" s="18">
        <f t="shared" si="22"/>
        <v>30</v>
      </c>
      <c r="P289" s="26"/>
    </row>
    <row r="290" spans="1:16" ht="12.75" customHeight="1" x14ac:dyDescent="0.3">
      <c r="A290" s="31" t="s">
        <v>63</v>
      </c>
      <c r="B290" s="31" t="s">
        <v>62</v>
      </c>
      <c r="C290" s="32">
        <v>44957</v>
      </c>
      <c r="D290" s="31" t="s">
        <v>329</v>
      </c>
      <c r="E290" s="30" t="s">
        <v>432</v>
      </c>
      <c r="F290" s="30" t="s">
        <v>1228</v>
      </c>
      <c r="G290" s="31" t="s">
        <v>1220</v>
      </c>
      <c r="H290" s="31">
        <v>12530</v>
      </c>
      <c r="I290" s="31">
        <v>9.26</v>
      </c>
      <c r="J290" s="31" t="s">
        <v>239</v>
      </c>
      <c r="K290" s="31" t="s">
        <v>1229</v>
      </c>
      <c r="L290" s="15" t="str">
        <f t="shared" si="23"/>
        <v>DOES NOT MEET</v>
      </c>
      <c r="M290" s="21" t="str">
        <f t="shared" si="24"/>
        <v>N/A</v>
      </c>
      <c r="N290" s="18">
        <f t="shared" si="21"/>
        <v>39.6</v>
      </c>
      <c r="O290" s="18">
        <f t="shared" si="22"/>
        <v>30</v>
      </c>
      <c r="P290" s="26"/>
    </row>
    <row r="291" spans="1:16" ht="12.75" customHeight="1" x14ac:dyDescent="0.3">
      <c r="A291" s="31" t="s">
        <v>63</v>
      </c>
      <c r="B291" s="31" t="s">
        <v>605</v>
      </c>
      <c r="C291" s="32">
        <v>43703</v>
      </c>
      <c r="D291" s="31" t="s">
        <v>59</v>
      </c>
      <c r="E291" s="30" t="s">
        <v>354</v>
      </c>
      <c r="F291" s="30" t="s">
        <v>1337</v>
      </c>
      <c r="G291" s="31" t="s">
        <v>227</v>
      </c>
      <c r="H291" s="31">
        <v>15510</v>
      </c>
      <c r="I291" s="31">
        <v>9.25</v>
      </c>
      <c r="J291" s="31" t="s">
        <v>238</v>
      </c>
      <c r="K291" s="31" t="s">
        <v>864</v>
      </c>
      <c r="L291" s="15" t="str">
        <f t="shared" si="23"/>
        <v>DOES NOT MEET</v>
      </c>
      <c r="M291" s="21" t="str">
        <f t="shared" ref="M291:M322" si="25">IF(OR(ISBLANK(I291), NOT(ISNUMBER(MATCH($E291, Coastal, 0)))), "N/A", IF(AND(5 &lt;= $I291, $I291 &lt;= 10),IF($H291&gt;=5000,IF($O291&lt;=100,IF($N291&lt;=200,"MEETS","DOES NOT MEET"),"DOES NOT MEET"),"DOES NOT MEET"),"DOES NOT MEET"))</f>
        <v>N/A</v>
      </c>
      <c r="N291" s="18">
        <f t="shared" si="21"/>
        <v>42.552999999999997</v>
      </c>
      <c r="O291" s="18">
        <f t="shared" si="22"/>
        <v>29</v>
      </c>
    </row>
    <row r="292" spans="1:16" ht="12.75" customHeight="1" x14ac:dyDescent="0.3">
      <c r="A292" s="31" t="s">
        <v>63</v>
      </c>
      <c r="B292" s="31" t="s">
        <v>605</v>
      </c>
      <c r="C292" s="32">
        <v>42669</v>
      </c>
      <c r="D292" s="31" t="s">
        <v>48</v>
      </c>
      <c r="E292" s="30" t="s">
        <v>354</v>
      </c>
      <c r="F292" s="30" t="s">
        <v>1489</v>
      </c>
      <c r="G292" s="31" t="s">
        <v>227</v>
      </c>
      <c r="H292" s="31">
        <v>6605</v>
      </c>
      <c r="I292" s="31">
        <v>7.9</v>
      </c>
      <c r="J292" s="31">
        <v>17.7</v>
      </c>
      <c r="K292" s="31">
        <v>7.6</v>
      </c>
      <c r="L292" s="15" t="str">
        <f t="shared" si="23"/>
        <v>MEETS</v>
      </c>
      <c r="M292" s="21" t="str">
        <f t="shared" si="25"/>
        <v>N/A</v>
      </c>
      <c r="N292" s="18">
        <f t="shared" si="21"/>
        <v>7.6</v>
      </c>
      <c r="O292" s="18">
        <f t="shared" si="22"/>
        <v>17.7</v>
      </c>
    </row>
    <row r="293" spans="1:16" ht="12.75" customHeight="1" x14ac:dyDescent="0.3">
      <c r="A293" s="31" t="s">
        <v>63</v>
      </c>
      <c r="B293" s="31" t="s">
        <v>605</v>
      </c>
      <c r="C293" s="32">
        <v>43703</v>
      </c>
      <c r="D293" s="31" t="s">
        <v>45</v>
      </c>
      <c r="E293" s="30" t="s">
        <v>354</v>
      </c>
      <c r="F293" s="30" t="s">
        <v>1335</v>
      </c>
      <c r="G293" s="31" t="s">
        <v>227</v>
      </c>
      <c r="H293" s="31">
        <v>17270</v>
      </c>
      <c r="I293" s="31">
        <v>9.18</v>
      </c>
      <c r="J293" s="31" t="s">
        <v>238</v>
      </c>
      <c r="K293" s="31" t="s">
        <v>863</v>
      </c>
      <c r="L293" s="15" t="str">
        <f t="shared" si="23"/>
        <v>DOES NOT MEET</v>
      </c>
      <c r="M293" s="21" t="str">
        <f t="shared" si="25"/>
        <v>N/A</v>
      </c>
      <c r="N293" s="18">
        <f t="shared" si="21"/>
        <v>38.216999999999999</v>
      </c>
      <c r="O293" s="18">
        <f t="shared" si="22"/>
        <v>29</v>
      </c>
    </row>
    <row r="294" spans="1:16" ht="12.75" customHeight="1" x14ac:dyDescent="0.3">
      <c r="A294" s="31" t="s">
        <v>63</v>
      </c>
      <c r="B294" s="31" t="s">
        <v>564</v>
      </c>
      <c r="C294" s="32">
        <v>44039</v>
      </c>
      <c r="D294" s="31" t="s">
        <v>44</v>
      </c>
      <c r="E294" s="30" t="s">
        <v>439</v>
      </c>
      <c r="F294" s="30" t="s">
        <v>1262</v>
      </c>
      <c r="G294" s="31" t="s">
        <v>572</v>
      </c>
      <c r="H294" s="31">
        <v>27630</v>
      </c>
      <c r="I294" s="31">
        <v>9.5399999999999991</v>
      </c>
      <c r="J294" s="31" t="s">
        <v>239</v>
      </c>
      <c r="K294" s="31" t="s">
        <v>952</v>
      </c>
      <c r="L294" s="15" t="str">
        <f t="shared" si="23"/>
        <v>DOES NOT MEET</v>
      </c>
      <c r="M294" s="21" t="str">
        <f t="shared" si="25"/>
        <v>N/A</v>
      </c>
      <c r="N294" s="18">
        <f t="shared" si="21"/>
        <v>23.887</v>
      </c>
      <c r="O294" s="18">
        <f t="shared" si="22"/>
        <v>30</v>
      </c>
    </row>
    <row r="295" spans="1:16" ht="12.75" customHeight="1" x14ac:dyDescent="0.3">
      <c r="A295" s="31" t="s">
        <v>63</v>
      </c>
      <c r="B295" s="31" t="s">
        <v>564</v>
      </c>
      <c r="C295" s="32">
        <v>44908</v>
      </c>
      <c r="D295" s="31" t="s">
        <v>337</v>
      </c>
      <c r="E295" s="30" t="s">
        <v>439</v>
      </c>
      <c r="F295" s="30" t="s">
        <v>1236</v>
      </c>
      <c r="G295" s="31" t="s">
        <v>264</v>
      </c>
      <c r="H295" s="31">
        <v>25930</v>
      </c>
      <c r="I295" s="31">
        <v>9.2200000000000006</v>
      </c>
      <c r="J295" s="31" t="s">
        <v>239</v>
      </c>
      <c r="K295" s="31" t="s">
        <v>1237</v>
      </c>
      <c r="L295" s="15" t="str">
        <f t="shared" si="23"/>
        <v>DOES NOT MEET</v>
      </c>
      <c r="M295" s="21" t="str">
        <f t="shared" si="25"/>
        <v>N/A</v>
      </c>
    </row>
    <row r="296" spans="1:16" ht="12.75" customHeight="1" x14ac:dyDescent="0.3">
      <c r="A296" s="31" t="s">
        <v>63</v>
      </c>
      <c r="B296" s="31" t="s">
        <v>603</v>
      </c>
      <c r="C296" s="32">
        <v>44482</v>
      </c>
      <c r="D296" s="31" t="s">
        <v>44</v>
      </c>
      <c r="E296" s="30" t="s">
        <v>252</v>
      </c>
      <c r="F296" s="30" t="s">
        <v>1246</v>
      </c>
      <c r="G296" s="31" t="s">
        <v>227</v>
      </c>
      <c r="H296" s="31">
        <v>18960</v>
      </c>
      <c r="I296" s="31">
        <v>9.74</v>
      </c>
      <c r="J296" s="31" t="s">
        <v>326</v>
      </c>
      <c r="K296" s="31" t="s">
        <v>1247</v>
      </c>
      <c r="L296" s="15" t="str">
        <f t="shared" si="23"/>
        <v>DOES NOT MEET</v>
      </c>
      <c r="M296" s="21" t="str">
        <f t="shared" si="25"/>
        <v>N/A</v>
      </c>
    </row>
    <row r="297" spans="1:16" ht="12.75" customHeight="1" x14ac:dyDescent="0.3">
      <c r="A297" s="31" t="s">
        <v>63</v>
      </c>
      <c r="B297" s="31" t="s">
        <v>603</v>
      </c>
      <c r="C297" s="32">
        <v>43703</v>
      </c>
      <c r="D297" s="31" t="s">
        <v>59</v>
      </c>
      <c r="E297" s="30" t="s">
        <v>252</v>
      </c>
      <c r="F297" s="30" t="s">
        <v>1336</v>
      </c>
      <c r="G297" s="31" t="s">
        <v>227</v>
      </c>
      <c r="H297" s="31">
        <v>16700</v>
      </c>
      <c r="I297" s="31">
        <v>9.56</v>
      </c>
      <c r="J297" s="31" t="s">
        <v>238</v>
      </c>
      <c r="K297" s="31" t="s">
        <v>868</v>
      </c>
      <c r="L297" s="15" t="str">
        <f t="shared" si="23"/>
        <v>DOES NOT MEET</v>
      </c>
      <c r="M297" s="21" t="str">
        <f t="shared" si="25"/>
        <v>N/A</v>
      </c>
    </row>
    <row r="298" spans="1:16" ht="12.75" customHeight="1" x14ac:dyDescent="0.3">
      <c r="A298" s="31" t="s">
        <v>63</v>
      </c>
      <c r="B298" s="31" t="s">
        <v>603</v>
      </c>
      <c r="C298" s="32">
        <v>43703</v>
      </c>
      <c r="D298" s="31" t="s">
        <v>48</v>
      </c>
      <c r="E298" s="30" t="s">
        <v>252</v>
      </c>
      <c r="F298" s="30" t="s">
        <v>1339</v>
      </c>
      <c r="G298" s="31" t="s">
        <v>227</v>
      </c>
      <c r="H298" s="31">
        <v>17590</v>
      </c>
      <c r="I298" s="31">
        <v>9.57</v>
      </c>
      <c r="J298" s="31" t="s">
        <v>238</v>
      </c>
      <c r="K298" s="31" t="s">
        <v>867</v>
      </c>
      <c r="L298" s="15" t="str">
        <f t="shared" si="23"/>
        <v>DOES NOT MEET</v>
      </c>
      <c r="M298" s="21" t="str">
        <f t="shared" si="25"/>
        <v>N/A</v>
      </c>
    </row>
    <row r="299" spans="1:16" ht="12.75" customHeight="1" x14ac:dyDescent="0.3">
      <c r="A299" s="31" t="s">
        <v>63</v>
      </c>
      <c r="B299" s="31" t="s">
        <v>1143</v>
      </c>
      <c r="C299" s="32">
        <v>44095</v>
      </c>
      <c r="D299" s="31" t="s">
        <v>44</v>
      </c>
      <c r="E299" s="30" t="s">
        <v>1132</v>
      </c>
      <c r="F299" s="30" t="s">
        <v>1260</v>
      </c>
      <c r="G299" s="31" t="s">
        <v>227</v>
      </c>
      <c r="H299" s="31">
        <v>21740</v>
      </c>
      <c r="I299" s="31">
        <v>4.3600000000000003</v>
      </c>
      <c r="J299" s="31" t="s">
        <v>239</v>
      </c>
      <c r="K299" s="31" t="s">
        <v>1160</v>
      </c>
      <c r="L299" s="15" t="str">
        <f t="shared" si="23"/>
        <v>DOES NOT MEET</v>
      </c>
      <c r="M299" s="21" t="str">
        <f t="shared" si="25"/>
        <v>DOES NOT MEET</v>
      </c>
    </row>
    <row r="300" spans="1:16" ht="12.75" customHeight="1" x14ac:dyDescent="0.3">
      <c r="A300" s="31" t="s">
        <v>63</v>
      </c>
      <c r="B300" s="31" t="s">
        <v>1143</v>
      </c>
      <c r="C300" s="32">
        <v>44095</v>
      </c>
      <c r="D300" s="31" t="s">
        <v>59</v>
      </c>
      <c r="E300" s="30" t="s">
        <v>1132</v>
      </c>
      <c r="F300" s="30" t="s">
        <v>1257</v>
      </c>
      <c r="G300" s="31" t="s">
        <v>227</v>
      </c>
      <c r="H300" s="31">
        <v>13710</v>
      </c>
      <c r="I300" s="31">
        <v>9.31</v>
      </c>
      <c r="J300" s="31" t="s">
        <v>239</v>
      </c>
      <c r="K300" s="31" t="s">
        <v>1158</v>
      </c>
      <c r="L300" s="15" t="str">
        <f t="shared" si="23"/>
        <v>DOES NOT MEET</v>
      </c>
      <c r="M300" s="21" t="str">
        <f t="shared" si="25"/>
        <v>MEETS</v>
      </c>
    </row>
    <row r="301" spans="1:16" ht="12.75" customHeight="1" x14ac:dyDescent="0.3">
      <c r="A301" s="31" t="s">
        <v>63</v>
      </c>
      <c r="B301" s="31" t="s">
        <v>1143</v>
      </c>
      <c r="C301" s="32">
        <v>44095</v>
      </c>
      <c r="D301" s="31" t="s">
        <v>48</v>
      </c>
      <c r="E301" s="30" t="s">
        <v>1132</v>
      </c>
      <c r="F301" s="30" t="s">
        <v>1258</v>
      </c>
      <c r="G301" s="31" t="s">
        <v>227</v>
      </c>
      <c r="H301" s="31">
        <v>38360</v>
      </c>
      <c r="I301" s="31">
        <v>4.87</v>
      </c>
      <c r="J301" s="31" t="s">
        <v>239</v>
      </c>
      <c r="K301" s="31" t="s">
        <v>1159</v>
      </c>
      <c r="L301" s="15" t="str">
        <f t="shared" si="23"/>
        <v>MEETS</v>
      </c>
      <c r="M301" s="21" t="str">
        <f t="shared" si="25"/>
        <v>DOES NOT MEET</v>
      </c>
    </row>
    <row r="302" spans="1:16" ht="12.75" customHeight="1" x14ac:dyDescent="0.3">
      <c r="A302" s="31" t="s">
        <v>63</v>
      </c>
      <c r="B302" s="31" t="s">
        <v>1143</v>
      </c>
      <c r="C302" s="32">
        <v>44095</v>
      </c>
      <c r="D302" s="31" t="s">
        <v>45</v>
      </c>
      <c r="E302" s="30" t="s">
        <v>1132</v>
      </c>
      <c r="F302" s="30" t="s">
        <v>1256</v>
      </c>
      <c r="G302" s="31" t="s">
        <v>227</v>
      </c>
      <c r="H302" s="31">
        <v>21050</v>
      </c>
      <c r="I302" s="31">
        <v>8.7799999999999994</v>
      </c>
      <c r="J302" s="31" t="s">
        <v>239</v>
      </c>
      <c r="K302" s="31" t="s">
        <v>1157</v>
      </c>
      <c r="L302" s="15" t="str">
        <f t="shared" si="23"/>
        <v>MEETS</v>
      </c>
      <c r="M302" s="21" t="str">
        <f t="shared" si="25"/>
        <v>MEETS</v>
      </c>
    </row>
    <row r="303" spans="1:16" ht="12.75" customHeight="1" x14ac:dyDescent="0.3">
      <c r="A303" s="31" t="s">
        <v>63</v>
      </c>
      <c r="B303" s="31" t="s">
        <v>543</v>
      </c>
      <c r="C303" s="32">
        <v>42545</v>
      </c>
      <c r="D303" s="31" t="s">
        <v>44</v>
      </c>
      <c r="E303" s="30" t="s">
        <v>443</v>
      </c>
      <c r="F303" s="30" t="s">
        <v>1502</v>
      </c>
      <c r="G303" s="31" t="s">
        <v>194</v>
      </c>
      <c r="H303" s="31">
        <v>18751</v>
      </c>
      <c r="I303" s="31">
        <v>9.1999999999999993</v>
      </c>
      <c r="J303" s="31">
        <v>2.1</v>
      </c>
      <c r="K303" s="31">
        <v>15</v>
      </c>
      <c r="L303" s="15" t="str">
        <f t="shared" si="23"/>
        <v>DOES NOT MEET</v>
      </c>
      <c r="M303" s="21" t="str">
        <f t="shared" si="25"/>
        <v>N/A</v>
      </c>
    </row>
    <row r="304" spans="1:16" ht="12.75" customHeight="1" x14ac:dyDescent="0.3">
      <c r="A304" s="31" t="s">
        <v>63</v>
      </c>
      <c r="B304" s="31" t="s">
        <v>543</v>
      </c>
      <c r="C304" s="32">
        <v>38954</v>
      </c>
      <c r="D304" s="31" t="s">
        <v>59</v>
      </c>
      <c r="E304" s="30" t="s">
        <v>443</v>
      </c>
      <c r="F304" s="30" t="s">
        <v>1570</v>
      </c>
      <c r="G304" s="31" t="s">
        <v>194</v>
      </c>
      <c r="H304" s="31">
        <v>18904</v>
      </c>
      <c r="I304" s="31">
        <v>8.1</v>
      </c>
      <c r="J304" s="31" t="s">
        <v>239</v>
      </c>
      <c r="K304" s="31" t="s">
        <v>236</v>
      </c>
      <c r="L304" s="15" t="str">
        <f t="shared" si="23"/>
        <v>MEETS</v>
      </c>
      <c r="M304" s="21" t="str">
        <f t="shared" si="25"/>
        <v>N/A</v>
      </c>
    </row>
    <row r="305" spans="1:13" ht="12.75" customHeight="1" x14ac:dyDescent="0.3">
      <c r="A305" s="31" t="s">
        <v>63</v>
      </c>
      <c r="B305" s="31" t="s">
        <v>543</v>
      </c>
      <c r="C305" s="32">
        <v>38954</v>
      </c>
      <c r="D305" s="31" t="s">
        <v>59</v>
      </c>
      <c r="E305" s="30" t="s">
        <v>443</v>
      </c>
      <c r="F305" s="30" t="s">
        <v>1571</v>
      </c>
      <c r="G305" s="31" t="s">
        <v>194</v>
      </c>
      <c r="H305" s="31">
        <v>22727</v>
      </c>
      <c r="I305" s="31">
        <v>7.5</v>
      </c>
      <c r="J305" s="31" t="s">
        <v>239</v>
      </c>
      <c r="K305" s="31" t="s">
        <v>236</v>
      </c>
      <c r="L305" s="15" t="str">
        <f t="shared" si="23"/>
        <v>MEETS</v>
      </c>
      <c r="M305" s="21" t="str">
        <f t="shared" si="25"/>
        <v>N/A</v>
      </c>
    </row>
    <row r="306" spans="1:13" ht="12.75" customHeight="1" x14ac:dyDescent="0.3">
      <c r="A306" s="31" t="s">
        <v>63</v>
      </c>
      <c r="B306" s="31" t="s">
        <v>543</v>
      </c>
      <c r="C306" s="32">
        <v>42545</v>
      </c>
      <c r="D306" s="31" t="s">
        <v>48</v>
      </c>
      <c r="E306" s="30" t="s">
        <v>443</v>
      </c>
      <c r="F306" s="30" t="s">
        <v>1504</v>
      </c>
      <c r="G306" s="31" t="s">
        <v>194</v>
      </c>
      <c r="H306" s="31">
        <v>17443</v>
      </c>
      <c r="I306" s="31">
        <v>9.1999999999999993</v>
      </c>
      <c r="J306" s="31">
        <v>2.1</v>
      </c>
      <c r="K306" s="31">
        <v>15.3</v>
      </c>
      <c r="L306" s="15" t="str">
        <f t="shared" si="23"/>
        <v>DOES NOT MEET</v>
      </c>
      <c r="M306" s="21" t="str">
        <f t="shared" si="25"/>
        <v>N/A</v>
      </c>
    </row>
    <row r="307" spans="1:13" ht="12.75" customHeight="1" x14ac:dyDescent="0.3">
      <c r="A307" s="31" t="s">
        <v>63</v>
      </c>
      <c r="B307" s="31" t="s">
        <v>543</v>
      </c>
      <c r="C307" s="32">
        <v>42545</v>
      </c>
      <c r="D307" s="31" t="s">
        <v>45</v>
      </c>
      <c r="E307" s="30" t="s">
        <v>443</v>
      </c>
      <c r="F307" s="30" t="s">
        <v>1503</v>
      </c>
      <c r="G307" s="31" t="s">
        <v>194</v>
      </c>
      <c r="H307" s="31">
        <v>11291</v>
      </c>
      <c r="I307" s="31">
        <v>8.5</v>
      </c>
      <c r="J307" s="31">
        <v>2.1</v>
      </c>
      <c r="K307" s="31">
        <v>25</v>
      </c>
      <c r="L307" s="15" t="str">
        <f t="shared" si="23"/>
        <v>MEETS</v>
      </c>
      <c r="M307" s="21" t="str">
        <f t="shared" si="25"/>
        <v>N/A</v>
      </c>
    </row>
    <row r="308" spans="1:13" ht="12.75" customHeight="1" x14ac:dyDescent="0.3">
      <c r="A308" s="31" t="s">
        <v>63</v>
      </c>
      <c r="B308" s="31" t="s">
        <v>599</v>
      </c>
      <c r="C308" s="32">
        <v>42481</v>
      </c>
      <c r="D308" s="31" t="s">
        <v>59</v>
      </c>
      <c r="E308" s="30" t="s">
        <v>431</v>
      </c>
      <c r="F308" s="30" t="s">
        <v>1508</v>
      </c>
      <c r="G308" s="31" t="s">
        <v>600</v>
      </c>
      <c r="H308" s="31">
        <v>22386</v>
      </c>
      <c r="I308" s="31">
        <v>7.6</v>
      </c>
      <c r="J308" s="31">
        <v>0</v>
      </c>
      <c r="K308" s="31">
        <v>6.6</v>
      </c>
      <c r="L308" s="15" t="str">
        <f t="shared" si="23"/>
        <v>MEETS</v>
      </c>
      <c r="M308" s="21" t="str">
        <f t="shared" si="25"/>
        <v>N/A</v>
      </c>
    </row>
    <row r="309" spans="1:13" ht="12.75" customHeight="1" x14ac:dyDescent="0.3">
      <c r="A309" s="31" t="s">
        <v>63</v>
      </c>
      <c r="B309" s="31" t="s">
        <v>599</v>
      </c>
      <c r="C309" s="32">
        <v>42481</v>
      </c>
      <c r="D309" s="31" t="s">
        <v>48</v>
      </c>
      <c r="E309" s="30" t="s">
        <v>431</v>
      </c>
      <c r="F309" s="30" t="s">
        <v>1507</v>
      </c>
      <c r="G309" s="31" t="s">
        <v>600</v>
      </c>
      <c r="H309" s="31">
        <v>13410</v>
      </c>
      <c r="I309" s="31">
        <v>8.6</v>
      </c>
      <c r="J309" s="31">
        <v>0</v>
      </c>
      <c r="K309" s="31">
        <v>16.7</v>
      </c>
      <c r="L309" s="15" t="str">
        <f t="shared" si="23"/>
        <v>MEETS</v>
      </c>
      <c r="M309" s="21" t="str">
        <f t="shared" si="25"/>
        <v>N/A</v>
      </c>
    </row>
    <row r="310" spans="1:13" ht="12.75" customHeight="1" x14ac:dyDescent="0.3">
      <c r="A310" s="31" t="s">
        <v>63</v>
      </c>
      <c r="B310" s="31" t="s">
        <v>591</v>
      </c>
      <c r="C310" s="32">
        <v>43886</v>
      </c>
      <c r="D310" s="31" t="s">
        <v>44</v>
      </c>
      <c r="E310" s="30" t="s">
        <v>433</v>
      </c>
      <c r="F310" s="30" t="s">
        <v>1278</v>
      </c>
      <c r="G310" s="31" t="s">
        <v>701</v>
      </c>
      <c r="H310" s="31">
        <v>21160</v>
      </c>
      <c r="I310" s="31">
        <v>9.3800000000000008</v>
      </c>
      <c r="J310" s="31" t="s">
        <v>239</v>
      </c>
      <c r="K310" s="31" t="s">
        <v>934</v>
      </c>
      <c r="L310" s="15" t="str">
        <f t="shared" si="23"/>
        <v>DOES NOT MEET</v>
      </c>
      <c r="M310" s="21" t="str">
        <f t="shared" si="25"/>
        <v>N/A</v>
      </c>
    </row>
    <row r="311" spans="1:13" ht="12.75" customHeight="1" x14ac:dyDescent="0.3">
      <c r="A311" s="31" t="s">
        <v>63</v>
      </c>
      <c r="B311" s="31" t="s">
        <v>591</v>
      </c>
      <c r="C311" s="32">
        <v>44931</v>
      </c>
      <c r="D311" s="31" t="s">
        <v>59</v>
      </c>
      <c r="E311" s="30" t="s">
        <v>433</v>
      </c>
      <c r="F311" s="30" t="s">
        <v>1234</v>
      </c>
      <c r="G311" s="31" t="s">
        <v>1223</v>
      </c>
      <c r="H311" s="31">
        <v>21</v>
      </c>
      <c r="I311" s="31">
        <v>9.19</v>
      </c>
      <c r="J311" s="31" t="s">
        <v>239</v>
      </c>
      <c r="K311" s="31" t="s">
        <v>1235</v>
      </c>
      <c r="L311" s="15" t="str">
        <f t="shared" si="23"/>
        <v>DOES NOT MEET</v>
      </c>
      <c r="M311" s="21" t="str">
        <f t="shared" si="25"/>
        <v>N/A</v>
      </c>
    </row>
    <row r="312" spans="1:13" ht="12.75" customHeight="1" x14ac:dyDescent="0.3">
      <c r="A312" s="31" t="s">
        <v>63</v>
      </c>
      <c r="B312" s="31" t="s">
        <v>591</v>
      </c>
      <c r="C312" s="32">
        <v>43886</v>
      </c>
      <c r="D312" s="31" t="s">
        <v>48</v>
      </c>
      <c r="E312" s="30" t="s">
        <v>433</v>
      </c>
      <c r="F312" s="30" t="s">
        <v>1279</v>
      </c>
      <c r="G312" s="31" t="s">
        <v>701</v>
      </c>
      <c r="H312" s="31">
        <v>19050</v>
      </c>
      <c r="I312" s="31">
        <v>9.24</v>
      </c>
      <c r="J312" s="31" t="s">
        <v>239</v>
      </c>
      <c r="K312" s="31" t="s">
        <v>936</v>
      </c>
      <c r="L312" s="15" t="str">
        <f t="shared" si="23"/>
        <v>DOES NOT MEET</v>
      </c>
      <c r="M312" s="21" t="str">
        <f t="shared" si="25"/>
        <v>N/A</v>
      </c>
    </row>
    <row r="313" spans="1:13" ht="12.75" customHeight="1" x14ac:dyDescent="0.3">
      <c r="A313" s="31" t="s">
        <v>63</v>
      </c>
      <c r="B313" s="31" t="s">
        <v>652</v>
      </c>
      <c r="C313" s="32">
        <v>43678</v>
      </c>
      <c r="D313" s="31" t="s">
        <v>44</v>
      </c>
      <c r="E313" s="30" t="s">
        <v>653</v>
      </c>
      <c r="F313" s="30" t="s">
        <v>1359</v>
      </c>
      <c r="G313" s="31" t="s">
        <v>620</v>
      </c>
      <c r="H313" s="31">
        <v>3415</v>
      </c>
      <c r="I313" s="31">
        <v>7.86</v>
      </c>
      <c r="J313" s="31" t="s">
        <v>238</v>
      </c>
      <c r="K313" s="31" t="s">
        <v>841</v>
      </c>
      <c r="L313" s="15" t="str">
        <f t="shared" si="23"/>
        <v>MEETS</v>
      </c>
      <c r="M313" s="21" t="str">
        <f t="shared" si="25"/>
        <v>N/A</v>
      </c>
    </row>
    <row r="314" spans="1:13" ht="12.75" customHeight="1" x14ac:dyDescent="0.3">
      <c r="A314" s="31" t="s">
        <v>63</v>
      </c>
      <c r="B314" s="31" t="s">
        <v>601</v>
      </c>
      <c r="C314" s="32">
        <v>42801</v>
      </c>
      <c r="D314" s="31" t="s">
        <v>44</v>
      </c>
      <c r="E314" s="30" t="s">
        <v>246</v>
      </c>
      <c r="F314" s="30" t="s">
        <v>1479</v>
      </c>
      <c r="G314" s="31" t="s">
        <v>572</v>
      </c>
      <c r="H314" s="31">
        <v>23084</v>
      </c>
      <c r="I314" s="31">
        <v>9.4</v>
      </c>
      <c r="J314" s="31">
        <v>0</v>
      </c>
      <c r="K314" s="31">
        <v>26.7</v>
      </c>
      <c r="L314" s="15" t="str">
        <f t="shared" si="23"/>
        <v>DOES NOT MEET</v>
      </c>
      <c r="M314" s="21" t="str">
        <f t="shared" si="25"/>
        <v>N/A</v>
      </c>
    </row>
    <row r="315" spans="1:13" ht="12.75" customHeight="1" x14ac:dyDescent="0.3">
      <c r="A315" s="31" t="s">
        <v>63</v>
      </c>
      <c r="B315" s="31" t="s">
        <v>601</v>
      </c>
      <c r="C315" s="32">
        <v>42801</v>
      </c>
      <c r="D315" s="31" t="s">
        <v>48</v>
      </c>
      <c r="E315" s="30" t="s">
        <v>246</v>
      </c>
      <c r="F315" s="30" t="s">
        <v>1478</v>
      </c>
      <c r="G315" s="31" t="s">
        <v>572</v>
      </c>
      <c r="H315" s="31">
        <v>22784</v>
      </c>
      <c r="I315" s="31">
        <v>9.4</v>
      </c>
      <c r="J315" s="31">
        <v>0</v>
      </c>
      <c r="K315" s="31">
        <v>26.4</v>
      </c>
      <c r="L315" s="15" t="str">
        <f t="shared" si="23"/>
        <v>DOES NOT MEET</v>
      </c>
      <c r="M315" s="21" t="str">
        <f t="shared" si="25"/>
        <v>N/A</v>
      </c>
    </row>
    <row r="316" spans="1:13" ht="12.75" customHeight="1" x14ac:dyDescent="0.3">
      <c r="A316" s="31" t="s">
        <v>63</v>
      </c>
      <c r="B316" s="31" t="s">
        <v>590</v>
      </c>
      <c r="C316" s="32">
        <v>43539</v>
      </c>
      <c r="D316" s="31" t="s">
        <v>44</v>
      </c>
      <c r="E316" s="30" t="s">
        <v>240</v>
      </c>
      <c r="F316" s="30" t="s">
        <v>1408</v>
      </c>
      <c r="G316" s="31" t="s">
        <v>176</v>
      </c>
      <c r="H316" s="31">
        <v>12860</v>
      </c>
      <c r="I316" s="31">
        <v>9.3000000000000007</v>
      </c>
      <c r="J316" s="31">
        <v>0</v>
      </c>
      <c r="K316" s="31" t="s">
        <v>781</v>
      </c>
      <c r="L316" s="15" t="str">
        <f t="shared" si="23"/>
        <v>DOES NOT MEET</v>
      </c>
      <c r="M316" s="21" t="str">
        <f t="shared" si="25"/>
        <v>N/A</v>
      </c>
    </row>
    <row r="317" spans="1:13" ht="12.75" customHeight="1" x14ac:dyDescent="0.3">
      <c r="A317" s="31" t="s">
        <v>63</v>
      </c>
      <c r="B317" s="31" t="s">
        <v>590</v>
      </c>
      <c r="C317" s="32">
        <v>43539</v>
      </c>
      <c r="D317" s="31" t="s">
        <v>44</v>
      </c>
      <c r="E317" s="30" t="s">
        <v>240</v>
      </c>
      <c r="F317" s="30" t="s">
        <v>1407</v>
      </c>
      <c r="G317" s="31" t="s">
        <v>176</v>
      </c>
      <c r="H317" s="31">
        <v>24760</v>
      </c>
      <c r="I317" s="31">
        <v>9.1999999999999993</v>
      </c>
      <c r="J317" s="31" t="s">
        <v>239</v>
      </c>
      <c r="K317" s="31" t="s">
        <v>782</v>
      </c>
      <c r="L317" s="15" t="str">
        <f t="shared" si="23"/>
        <v>DOES NOT MEET</v>
      </c>
      <c r="M317" s="21" t="str">
        <f t="shared" si="25"/>
        <v>N/A</v>
      </c>
    </row>
    <row r="318" spans="1:13" ht="12.75" customHeight="1" x14ac:dyDescent="0.3">
      <c r="A318" s="31" t="s">
        <v>63</v>
      </c>
      <c r="B318" s="31" t="s">
        <v>590</v>
      </c>
      <c r="C318" s="32">
        <v>43698</v>
      </c>
      <c r="D318" s="31" t="s">
        <v>59</v>
      </c>
      <c r="E318" s="30" t="s">
        <v>240</v>
      </c>
      <c r="F318" s="30" t="s">
        <v>1350</v>
      </c>
      <c r="G318" s="31" t="s">
        <v>869</v>
      </c>
      <c r="H318" s="31">
        <v>12880</v>
      </c>
      <c r="I318" s="31">
        <v>9.39</v>
      </c>
      <c r="J318" s="31" t="s">
        <v>266</v>
      </c>
      <c r="K318" s="31" t="s">
        <v>870</v>
      </c>
      <c r="L318" s="15" t="str">
        <f t="shared" si="23"/>
        <v>DOES NOT MEET</v>
      </c>
      <c r="M318" s="21" t="str">
        <f t="shared" si="25"/>
        <v>N/A</v>
      </c>
    </row>
    <row r="319" spans="1:13" ht="12.75" customHeight="1" x14ac:dyDescent="0.3">
      <c r="A319" s="31" t="s">
        <v>63</v>
      </c>
      <c r="B319" s="31" t="s">
        <v>590</v>
      </c>
      <c r="C319" s="32">
        <v>43698</v>
      </c>
      <c r="D319" s="31" t="s">
        <v>48</v>
      </c>
      <c r="E319" s="30" t="s">
        <v>240</v>
      </c>
      <c r="F319" s="30" t="s">
        <v>1348</v>
      </c>
      <c r="G319" s="31" t="s">
        <v>869</v>
      </c>
      <c r="H319" s="31">
        <v>12210</v>
      </c>
      <c r="I319" s="31">
        <v>9.2899999999999991</v>
      </c>
      <c r="J319" s="31" t="s">
        <v>266</v>
      </c>
      <c r="K319" s="31" t="s">
        <v>871</v>
      </c>
      <c r="L319" s="15" t="str">
        <f t="shared" si="23"/>
        <v>DOES NOT MEET</v>
      </c>
      <c r="M319" s="21" t="str">
        <f t="shared" si="25"/>
        <v>N/A</v>
      </c>
    </row>
    <row r="320" spans="1:13" ht="12.75" customHeight="1" x14ac:dyDescent="0.3">
      <c r="A320" s="31" t="s">
        <v>63</v>
      </c>
      <c r="B320" s="31" t="s">
        <v>590</v>
      </c>
      <c r="C320" s="32">
        <v>43698</v>
      </c>
      <c r="D320" s="31" t="s">
        <v>45</v>
      </c>
      <c r="E320" s="30" t="s">
        <v>240</v>
      </c>
      <c r="F320" s="30" t="s">
        <v>1347</v>
      </c>
      <c r="G320" s="31" t="s">
        <v>869</v>
      </c>
      <c r="H320" s="31">
        <v>2661</v>
      </c>
      <c r="I320" s="31">
        <v>7.78</v>
      </c>
      <c r="J320" s="31" t="s">
        <v>266</v>
      </c>
      <c r="K320" s="31" t="s">
        <v>872</v>
      </c>
      <c r="L320" s="15" t="str">
        <f t="shared" si="23"/>
        <v>MEETS</v>
      </c>
      <c r="M320" s="21" t="str">
        <f t="shared" si="25"/>
        <v>N/A</v>
      </c>
    </row>
    <row r="321" spans="1:13" ht="12.75" customHeight="1" x14ac:dyDescent="0.3">
      <c r="A321" s="31" t="s">
        <v>63</v>
      </c>
      <c r="B321" s="31" t="s">
        <v>606</v>
      </c>
      <c r="C321" s="32">
        <v>43703</v>
      </c>
      <c r="D321" s="31" t="s">
        <v>44</v>
      </c>
      <c r="E321" s="30" t="s">
        <v>296</v>
      </c>
      <c r="F321" s="30" t="s">
        <v>1334</v>
      </c>
      <c r="G321" s="31" t="s">
        <v>227</v>
      </c>
      <c r="H321" s="31">
        <v>51280</v>
      </c>
      <c r="I321" s="31">
        <v>4.87</v>
      </c>
      <c r="J321" s="31" t="s">
        <v>238</v>
      </c>
      <c r="K321" s="31" t="s">
        <v>866</v>
      </c>
      <c r="L321" s="15" t="str">
        <f t="shared" si="23"/>
        <v>MEETS</v>
      </c>
      <c r="M321" s="21" t="str">
        <f t="shared" si="25"/>
        <v>N/A</v>
      </c>
    </row>
    <row r="322" spans="1:13" ht="12.75" customHeight="1" x14ac:dyDescent="0.3">
      <c r="A322" s="31" t="s">
        <v>63</v>
      </c>
      <c r="B322" s="31" t="s">
        <v>606</v>
      </c>
      <c r="C322" s="32">
        <v>43703</v>
      </c>
      <c r="D322" s="31" t="s">
        <v>48</v>
      </c>
      <c r="E322" s="30" t="s">
        <v>296</v>
      </c>
      <c r="F322" s="30" t="s">
        <v>1338</v>
      </c>
      <c r="G322" s="31" t="s">
        <v>227</v>
      </c>
      <c r="H322" s="31">
        <v>59680</v>
      </c>
      <c r="I322" s="31">
        <v>4.67</v>
      </c>
      <c r="J322" s="31" t="s">
        <v>238</v>
      </c>
      <c r="K322" s="31" t="s">
        <v>865</v>
      </c>
      <c r="L322" s="15" t="str">
        <f t="shared" ref="L322:L356" si="26">IF(AND(4.5&lt;=$I322,$I322&lt;=9),"MEETS","DOES NOT MEET")</f>
        <v>MEETS</v>
      </c>
      <c r="M322" s="21" t="str">
        <f t="shared" si="25"/>
        <v>N/A</v>
      </c>
    </row>
    <row r="323" spans="1:13" ht="12.75" customHeight="1" x14ac:dyDescent="0.3">
      <c r="A323" s="31" t="s">
        <v>63</v>
      </c>
      <c r="B323" s="31" t="s">
        <v>794</v>
      </c>
      <c r="C323" s="32">
        <v>43532</v>
      </c>
      <c r="D323" s="31" t="s">
        <v>44</v>
      </c>
      <c r="E323" s="30" t="s">
        <v>795</v>
      </c>
      <c r="F323" s="30" t="s">
        <v>1413</v>
      </c>
      <c r="G323" s="31" t="s">
        <v>224</v>
      </c>
      <c r="H323" s="31">
        <v>25660</v>
      </c>
      <c r="I323" s="31">
        <v>9.5</v>
      </c>
      <c r="J323" s="31" t="s">
        <v>239</v>
      </c>
      <c r="K323" s="31" t="s">
        <v>796</v>
      </c>
      <c r="L323" s="15" t="str">
        <f t="shared" si="26"/>
        <v>DOES NOT MEET</v>
      </c>
      <c r="M323" s="21" t="str">
        <f t="shared" ref="M323:M356" si="27">IF(OR(ISBLANK(I323), NOT(ISNUMBER(MATCH($E323, Coastal, 0)))), "N/A", IF(AND(5 &lt;= $I323, $I323 &lt;= 10),IF($H323&gt;=5000,IF($O323&lt;=100,IF($N323&lt;=200,"MEETS","DOES NOT MEET"),"DOES NOT MEET"),"DOES NOT MEET"),"DOES NOT MEET"))</f>
        <v>N/A</v>
      </c>
    </row>
    <row r="324" spans="1:13" ht="12.75" customHeight="1" x14ac:dyDescent="0.3">
      <c r="A324" s="31" t="s">
        <v>63</v>
      </c>
      <c r="B324" s="31" t="s">
        <v>562</v>
      </c>
      <c r="C324" s="32">
        <v>45224</v>
      </c>
      <c r="D324" s="31" t="s">
        <v>44</v>
      </c>
      <c r="E324" s="30" t="s">
        <v>444</v>
      </c>
      <c r="F324" s="30" t="s">
        <v>1206</v>
      </c>
      <c r="G324" s="31" t="s">
        <v>1207</v>
      </c>
      <c r="H324" s="31">
        <v>17510</v>
      </c>
      <c r="I324" s="31">
        <v>9.24</v>
      </c>
      <c r="J324" s="31" t="s">
        <v>238</v>
      </c>
      <c r="K324" s="31" t="s">
        <v>1208</v>
      </c>
      <c r="L324" s="15" t="str">
        <f t="shared" si="26"/>
        <v>DOES NOT MEET</v>
      </c>
      <c r="M324" s="21" t="str">
        <f t="shared" si="27"/>
        <v>N/A</v>
      </c>
    </row>
    <row r="325" spans="1:13" ht="12.75" customHeight="1" x14ac:dyDescent="0.3">
      <c r="A325" s="31" t="s">
        <v>63</v>
      </c>
      <c r="B325" s="31" t="s">
        <v>562</v>
      </c>
      <c r="C325" s="32">
        <v>43690</v>
      </c>
      <c r="D325" s="31" t="s">
        <v>59</v>
      </c>
      <c r="E325" s="30" t="s">
        <v>444</v>
      </c>
      <c r="F325" s="30" t="s">
        <v>1355</v>
      </c>
      <c r="G325" s="31" t="s">
        <v>178</v>
      </c>
      <c r="H325" s="31">
        <v>17110</v>
      </c>
      <c r="I325" s="31">
        <v>9.4499999999999993</v>
      </c>
      <c r="J325" s="31" t="s">
        <v>238</v>
      </c>
      <c r="K325" s="31" t="s">
        <v>849</v>
      </c>
      <c r="L325" s="15" t="str">
        <f t="shared" si="26"/>
        <v>DOES NOT MEET</v>
      </c>
      <c r="M325" s="21" t="str">
        <f t="shared" si="27"/>
        <v>N/A</v>
      </c>
    </row>
    <row r="326" spans="1:13" ht="12.75" customHeight="1" x14ac:dyDescent="0.3">
      <c r="A326" s="31" t="s">
        <v>63</v>
      </c>
      <c r="B326" s="31" t="s">
        <v>562</v>
      </c>
      <c r="C326" s="32">
        <v>43690</v>
      </c>
      <c r="D326" s="31" t="s">
        <v>48</v>
      </c>
      <c r="E326" s="30" t="s">
        <v>444</v>
      </c>
      <c r="F326" s="30" t="s">
        <v>1354</v>
      </c>
      <c r="G326" s="31" t="s">
        <v>178</v>
      </c>
      <c r="H326" s="31">
        <v>13960</v>
      </c>
      <c r="I326" s="31">
        <v>9.42</v>
      </c>
      <c r="J326" s="31" t="s">
        <v>238</v>
      </c>
      <c r="K326" s="31" t="s">
        <v>810</v>
      </c>
      <c r="L326" s="15" t="str">
        <f t="shared" si="26"/>
        <v>DOES NOT MEET</v>
      </c>
      <c r="M326" s="21" t="str">
        <f t="shared" si="27"/>
        <v>N/A</v>
      </c>
    </row>
    <row r="327" spans="1:13" ht="12.75" customHeight="1" x14ac:dyDescent="0.3">
      <c r="A327" s="31" t="s">
        <v>63</v>
      </c>
      <c r="B327" s="31" t="s">
        <v>562</v>
      </c>
      <c r="C327" s="32">
        <v>43231</v>
      </c>
      <c r="D327" s="31" t="s">
        <v>45</v>
      </c>
      <c r="E327" s="30" t="s">
        <v>444</v>
      </c>
      <c r="F327" s="30" t="s">
        <v>1470</v>
      </c>
      <c r="G327" s="31" t="s">
        <v>178</v>
      </c>
      <c r="H327" s="31">
        <v>5811</v>
      </c>
      <c r="I327" s="31">
        <v>9.1999999999999993</v>
      </c>
      <c r="J327" s="31">
        <v>0</v>
      </c>
      <c r="K327" s="31">
        <v>99</v>
      </c>
      <c r="L327" s="15" t="str">
        <f t="shared" si="26"/>
        <v>DOES NOT MEET</v>
      </c>
      <c r="M327" s="21" t="str">
        <f t="shared" si="27"/>
        <v>N/A</v>
      </c>
    </row>
    <row r="328" spans="1:13" ht="12.75" customHeight="1" x14ac:dyDescent="0.3">
      <c r="A328" s="31" t="s">
        <v>63</v>
      </c>
      <c r="B328" s="31" t="s">
        <v>578</v>
      </c>
      <c r="C328" s="32">
        <v>44636</v>
      </c>
      <c r="D328" s="31" t="s">
        <v>44</v>
      </c>
      <c r="E328" s="30" t="s">
        <v>414</v>
      </c>
      <c r="F328" s="30" t="s">
        <v>1240</v>
      </c>
      <c r="G328" s="31" t="s">
        <v>192</v>
      </c>
      <c r="H328" s="31">
        <v>16730</v>
      </c>
      <c r="I328" s="31">
        <v>9.5399999999999991</v>
      </c>
      <c r="J328" s="31" t="s">
        <v>326</v>
      </c>
      <c r="K328" s="31" t="s">
        <v>1241</v>
      </c>
      <c r="L328" s="15" t="str">
        <f t="shared" si="26"/>
        <v>DOES NOT MEET</v>
      </c>
      <c r="M328" s="21" t="str">
        <f t="shared" si="27"/>
        <v>MEETS</v>
      </c>
    </row>
    <row r="329" spans="1:13" ht="12.75" customHeight="1" x14ac:dyDescent="0.3">
      <c r="A329" s="31" t="s">
        <v>63</v>
      </c>
      <c r="B329" s="31" t="s">
        <v>578</v>
      </c>
      <c r="C329" s="32">
        <v>44230</v>
      </c>
      <c r="D329" s="31" t="s">
        <v>59</v>
      </c>
      <c r="E329" s="30" t="s">
        <v>414</v>
      </c>
      <c r="F329" s="30" t="s">
        <v>1250</v>
      </c>
      <c r="G329" s="31" t="s">
        <v>192</v>
      </c>
      <c r="H329" s="31">
        <v>16460</v>
      </c>
      <c r="I329" s="31">
        <v>9.44</v>
      </c>
      <c r="J329" s="31" t="s">
        <v>239</v>
      </c>
      <c r="K329" s="31" t="s">
        <v>765</v>
      </c>
      <c r="L329" s="15" t="str">
        <f t="shared" si="26"/>
        <v>DOES NOT MEET</v>
      </c>
      <c r="M329" s="21" t="str">
        <f t="shared" si="27"/>
        <v>MEETS</v>
      </c>
    </row>
    <row r="330" spans="1:13" ht="12.75" customHeight="1" x14ac:dyDescent="0.3">
      <c r="A330" s="31" t="s">
        <v>63</v>
      </c>
      <c r="B330" s="31" t="s">
        <v>578</v>
      </c>
      <c r="C330" s="32">
        <v>44230</v>
      </c>
      <c r="D330" s="31" t="s">
        <v>59</v>
      </c>
      <c r="E330" s="30" t="s">
        <v>414</v>
      </c>
      <c r="F330" s="30" t="s">
        <v>1250</v>
      </c>
      <c r="G330" s="31" t="s">
        <v>192</v>
      </c>
      <c r="H330" s="31">
        <v>16460</v>
      </c>
      <c r="I330" s="31">
        <v>9.44</v>
      </c>
      <c r="J330" s="31" t="s">
        <v>239</v>
      </c>
      <c r="K330" s="31" t="s">
        <v>765</v>
      </c>
      <c r="L330" s="15" t="str">
        <f t="shared" si="26"/>
        <v>DOES NOT MEET</v>
      </c>
      <c r="M330" s="21" t="str">
        <f t="shared" si="27"/>
        <v>MEETS</v>
      </c>
    </row>
    <row r="331" spans="1:13" ht="12.75" customHeight="1" x14ac:dyDescent="0.3">
      <c r="A331" s="31" t="s">
        <v>63</v>
      </c>
      <c r="B331" s="31" t="s">
        <v>578</v>
      </c>
      <c r="C331" s="32">
        <v>44636</v>
      </c>
      <c r="D331" s="31" t="s">
        <v>48</v>
      </c>
      <c r="E331" s="30" t="s">
        <v>414</v>
      </c>
      <c r="F331" s="30" t="s">
        <v>1242</v>
      </c>
      <c r="G331" s="31" t="s">
        <v>192</v>
      </c>
      <c r="H331" s="31">
        <v>15570</v>
      </c>
      <c r="I331" s="31">
        <v>9.6</v>
      </c>
      <c r="J331" s="31" t="s">
        <v>326</v>
      </c>
      <c r="K331" s="31" t="s">
        <v>1243</v>
      </c>
      <c r="L331" s="15" t="str">
        <f t="shared" si="26"/>
        <v>DOES NOT MEET</v>
      </c>
      <c r="M331" s="21" t="str">
        <f t="shared" si="27"/>
        <v>MEETS</v>
      </c>
    </row>
    <row r="332" spans="1:13" ht="12.75" customHeight="1" x14ac:dyDescent="0.3">
      <c r="A332" s="31" t="s">
        <v>63</v>
      </c>
      <c r="B332" s="31" t="s">
        <v>133</v>
      </c>
      <c r="C332" s="32">
        <v>43864</v>
      </c>
      <c r="D332" s="31" t="s">
        <v>44</v>
      </c>
      <c r="E332" s="30" t="s">
        <v>438</v>
      </c>
      <c r="F332" s="30" t="s">
        <v>1289</v>
      </c>
      <c r="G332" s="31" t="s">
        <v>701</v>
      </c>
      <c r="H332" s="31">
        <v>24340</v>
      </c>
      <c r="I332" s="31">
        <v>9.56</v>
      </c>
      <c r="J332" s="31" t="s">
        <v>239</v>
      </c>
      <c r="K332" s="31" t="s">
        <v>923</v>
      </c>
      <c r="L332" s="15" t="str">
        <f t="shared" si="26"/>
        <v>DOES NOT MEET</v>
      </c>
      <c r="M332" s="21" t="str">
        <f t="shared" si="27"/>
        <v>N/A</v>
      </c>
    </row>
    <row r="333" spans="1:13" ht="12.75" customHeight="1" x14ac:dyDescent="0.3">
      <c r="A333" s="31" t="s">
        <v>63</v>
      </c>
      <c r="B333" s="31" t="s">
        <v>133</v>
      </c>
      <c r="C333" s="32">
        <v>43864</v>
      </c>
      <c r="D333" s="31" t="s">
        <v>59</v>
      </c>
      <c r="E333" s="30" t="s">
        <v>438</v>
      </c>
      <c r="F333" s="30" t="s">
        <v>1290</v>
      </c>
      <c r="G333" s="31" t="s">
        <v>701</v>
      </c>
      <c r="H333" s="31">
        <v>23390</v>
      </c>
      <c r="I333" s="31">
        <v>9.52</v>
      </c>
      <c r="J333" s="31" t="s">
        <v>239</v>
      </c>
      <c r="K333" s="31" t="s">
        <v>922</v>
      </c>
      <c r="L333" s="15" t="str">
        <f t="shared" si="26"/>
        <v>DOES NOT MEET</v>
      </c>
      <c r="M333" s="21" t="str">
        <f t="shared" si="27"/>
        <v>N/A</v>
      </c>
    </row>
    <row r="334" spans="1:13" ht="12.75" customHeight="1" x14ac:dyDescent="0.3">
      <c r="A334" s="31" t="s">
        <v>63</v>
      </c>
      <c r="B334" s="31" t="s">
        <v>133</v>
      </c>
      <c r="C334" s="32">
        <v>43864</v>
      </c>
      <c r="D334" s="31" t="s">
        <v>48</v>
      </c>
      <c r="E334" s="30" t="s">
        <v>438</v>
      </c>
      <c r="F334" s="30" t="s">
        <v>1291</v>
      </c>
      <c r="G334" s="31" t="s">
        <v>701</v>
      </c>
      <c r="H334" s="31">
        <v>21020</v>
      </c>
      <c r="I334" s="31">
        <v>9.4499999999999993</v>
      </c>
      <c r="J334" s="31" t="s">
        <v>239</v>
      </c>
      <c r="K334" s="31" t="s">
        <v>733</v>
      </c>
      <c r="L334" s="15" t="str">
        <f t="shared" si="26"/>
        <v>DOES NOT MEET</v>
      </c>
      <c r="M334" s="21" t="str">
        <f t="shared" si="27"/>
        <v>N/A</v>
      </c>
    </row>
    <row r="335" spans="1:13" ht="12.75" customHeight="1" x14ac:dyDescent="0.3">
      <c r="A335" s="31" t="s">
        <v>63</v>
      </c>
      <c r="B335" s="31" t="s">
        <v>576</v>
      </c>
      <c r="C335" s="32">
        <v>43724</v>
      </c>
      <c r="D335" s="31" t="s">
        <v>44</v>
      </c>
      <c r="E335" s="30" t="s">
        <v>243</v>
      </c>
      <c r="F335" s="30" t="s">
        <v>1322</v>
      </c>
      <c r="G335" s="31" t="s">
        <v>762</v>
      </c>
      <c r="H335" s="31">
        <v>17960</v>
      </c>
      <c r="I335" s="31">
        <v>9.24</v>
      </c>
      <c r="J335" s="31" t="s">
        <v>266</v>
      </c>
      <c r="K335" s="31" t="s">
        <v>892</v>
      </c>
      <c r="L335" s="15" t="str">
        <f t="shared" si="26"/>
        <v>DOES NOT MEET</v>
      </c>
      <c r="M335" s="21" t="str">
        <f t="shared" si="27"/>
        <v>N/A</v>
      </c>
    </row>
    <row r="336" spans="1:13" ht="12.75" customHeight="1" x14ac:dyDescent="0.3">
      <c r="A336" s="31" t="s">
        <v>63</v>
      </c>
      <c r="B336" s="31" t="s">
        <v>576</v>
      </c>
      <c r="C336" s="32">
        <v>43724</v>
      </c>
      <c r="D336" s="31" t="s">
        <v>48</v>
      </c>
      <c r="E336" s="30" t="s">
        <v>243</v>
      </c>
      <c r="F336" s="30" t="s">
        <v>1321</v>
      </c>
      <c r="G336" s="31" t="s">
        <v>762</v>
      </c>
      <c r="H336" s="31">
        <v>12260</v>
      </c>
      <c r="I336" s="31">
        <v>7.61</v>
      </c>
      <c r="J336" s="31" t="s">
        <v>266</v>
      </c>
      <c r="K336" s="31" t="s">
        <v>893</v>
      </c>
      <c r="L336" s="15" t="str">
        <f t="shared" si="26"/>
        <v>MEETS</v>
      </c>
      <c r="M336" s="21" t="str">
        <f t="shared" si="27"/>
        <v>N/A</v>
      </c>
    </row>
    <row r="337" spans="1:13" ht="12.75" customHeight="1" x14ac:dyDescent="0.3">
      <c r="A337" s="31" t="s">
        <v>63</v>
      </c>
      <c r="B337" s="31" t="s">
        <v>576</v>
      </c>
      <c r="C337" s="32">
        <v>42207</v>
      </c>
      <c r="D337" s="31" t="s">
        <v>179</v>
      </c>
      <c r="E337" s="30" t="s">
        <v>243</v>
      </c>
      <c r="F337" s="30" t="s">
        <v>1547</v>
      </c>
      <c r="G337" s="31" t="s">
        <v>180</v>
      </c>
      <c r="H337" s="31">
        <v>25374</v>
      </c>
      <c r="I337" s="31">
        <v>8.1999999999999993</v>
      </c>
      <c r="J337" s="31">
        <v>0</v>
      </c>
      <c r="K337" s="31">
        <v>0</v>
      </c>
      <c r="L337" s="15" t="str">
        <f t="shared" si="26"/>
        <v>MEETS</v>
      </c>
      <c r="M337" s="21" t="str">
        <f t="shared" si="27"/>
        <v>N/A</v>
      </c>
    </row>
    <row r="338" spans="1:13" ht="12.75" customHeight="1" x14ac:dyDescent="0.3">
      <c r="A338" s="31" t="s">
        <v>63</v>
      </c>
      <c r="B338" s="31" t="s">
        <v>585</v>
      </c>
      <c r="C338" s="32">
        <v>43524</v>
      </c>
      <c r="D338" s="31" t="s">
        <v>44</v>
      </c>
      <c r="E338" s="30" t="s">
        <v>435</v>
      </c>
      <c r="F338" s="30" t="s">
        <v>1422</v>
      </c>
      <c r="G338" s="31" t="s">
        <v>190</v>
      </c>
      <c r="H338" s="31">
        <v>25310</v>
      </c>
      <c r="I338" s="31">
        <v>9.6</v>
      </c>
      <c r="J338" s="31">
        <v>0</v>
      </c>
      <c r="K338" s="31" t="s">
        <v>767</v>
      </c>
      <c r="L338" s="15" t="str">
        <f t="shared" si="26"/>
        <v>DOES NOT MEET</v>
      </c>
      <c r="M338" s="21" t="str">
        <f t="shared" si="27"/>
        <v>N/A</v>
      </c>
    </row>
    <row r="339" spans="1:13" ht="12.75" customHeight="1" x14ac:dyDescent="0.3">
      <c r="A339" s="31" t="s">
        <v>63</v>
      </c>
      <c r="B339" s="31" t="s">
        <v>585</v>
      </c>
      <c r="C339" s="32">
        <v>43524</v>
      </c>
      <c r="D339" s="31" t="s">
        <v>59</v>
      </c>
      <c r="E339" s="30" t="s">
        <v>435</v>
      </c>
      <c r="F339" s="30" t="s">
        <v>1420</v>
      </c>
      <c r="G339" s="31" t="s">
        <v>190</v>
      </c>
      <c r="H339" s="31">
        <v>28210</v>
      </c>
      <c r="I339" s="31">
        <v>9.3000000000000007</v>
      </c>
      <c r="J339" s="31">
        <v>0</v>
      </c>
      <c r="K339" s="31" t="s">
        <v>758</v>
      </c>
      <c r="L339" s="15" t="str">
        <f t="shared" si="26"/>
        <v>DOES NOT MEET</v>
      </c>
      <c r="M339" s="21" t="str">
        <f t="shared" si="27"/>
        <v>N/A</v>
      </c>
    </row>
    <row r="340" spans="1:13" ht="12.75" customHeight="1" x14ac:dyDescent="0.3">
      <c r="A340" s="31" t="s">
        <v>63</v>
      </c>
      <c r="B340" s="31" t="s">
        <v>585</v>
      </c>
      <c r="C340" s="32">
        <v>43524</v>
      </c>
      <c r="D340" s="31" t="s">
        <v>48</v>
      </c>
      <c r="E340" s="30" t="s">
        <v>435</v>
      </c>
      <c r="F340" s="30" t="s">
        <v>1425</v>
      </c>
      <c r="G340" s="31" t="s">
        <v>190</v>
      </c>
      <c r="H340" s="31">
        <v>20110</v>
      </c>
      <c r="I340" s="31">
        <v>9.3000000000000007</v>
      </c>
      <c r="J340" s="31">
        <v>0</v>
      </c>
      <c r="K340" s="31" t="s">
        <v>759</v>
      </c>
      <c r="L340" s="15" t="str">
        <f t="shared" si="26"/>
        <v>DOES NOT MEET</v>
      </c>
      <c r="M340" s="21" t="str">
        <f t="shared" si="27"/>
        <v>N/A</v>
      </c>
    </row>
    <row r="341" spans="1:13" ht="12.75" customHeight="1" x14ac:dyDescent="0.3">
      <c r="A341" s="31" t="s">
        <v>63</v>
      </c>
      <c r="B341" s="31" t="s">
        <v>1215</v>
      </c>
      <c r="C341" s="32">
        <v>45092</v>
      </c>
      <c r="D341" s="31" t="s">
        <v>44</v>
      </c>
      <c r="E341" s="30" t="s">
        <v>1216</v>
      </c>
      <c r="F341" s="30" t="s">
        <v>1217</v>
      </c>
      <c r="G341" s="31" t="s">
        <v>1207</v>
      </c>
      <c r="H341" s="31">
        <v>20850</v>
      </c>
      <c r="I341" s="31">
        <v>9.4</v>
      </c>
      <c r="J341" s="31" t="s">
        <v>1213</v>
      </c>
      <c r="K341" s="31" t="s">
        <v>1218</v>
      </c>
      <c r="L341" s="15" t="str">
        <f t="shared" si="26"/>
        <v>DOES NOT MEET</v>
      </c>
      <c r="M341" s="21" t="str">
        <f t="shared" si="27"/>
        <v>N/A</v>
      </c>
    </row>
    <row r="342" spans="1:13" ht="12.75" customHeight="1" x14ac:dyDescent="0.3">
      <c r="A342" s="31" t="s">
        <v>63</v>
      </c>
      <c r="B342" s="31" t="s">
        <v>1215</v>
      </c>
      <c r="C342" s="32">
        <v>44953</v>
      </c>
      <c r="D342" s="31" t="s">
        <v>59</v>
      </c>
      <c r="E342" s="30" t="s">
        <v>1216</v>
      </c>
      <c r="F342" s="30" t="s">
        <v>1232</v>
      </c>
      <c r="G342" s="31" t="s">
        <v>1207</v>
      </c>
      <c r="H342" s="31">
        <v>19910</v>
      </c>
      <c r="I342" s="31">
        <v>9.42</v>
      </c>
      <c r="J342" s="31" t="s">
        <v>1213</v>
      </c>
      <c r="K342" s="31" t="s">
        <v>1233</v>
      </c>
      <c r="L342" s="15" t="str">
        <f t="shared" si="26"/>
        <v>DOES NOT MEET</v>
      </c>
      <c r="M342" s="21" t="str">
        <f t="shared" si="27"/>
        <v>N/A</v>
      </c>
    </row>
    <row r="343" spans="1:13" ht="12.75" customHeight="1" x14ac:dyDescent="0.3">
      <c r="A343" s="31" t="s">
        <v>16</v>
      </c>
      <c r="B343" s="31" t="s">
        <v>554</v>
      </c>
      <c r="C343" s="32">
        <v>43480</v>
      </c>
      <c r="D343" s="31" t="s">
        <v>44</v>
      </c>
      <c r="E343" s="30" t="s">
        <v>446</v>
      </c>
      <c r="F343" s="30" t="s">
        <v>1448</v>
      </c>
      <c r="G343" s="31" t="s">
        <v>189</v>
      </c>
      <c r="H343" s="31">
        <v>22880</v>
      </c>
      <c r="I343" s="31">
        <v>9.4</v>
      </c>
      <c r="J343" s="31">
        <v>0</v>
      </c>
      <c r="K343" s="31" t="s">
        <v>716</v>
      </c>
      <c r="L343" s="15" t="str">
        <f t="shared" si="26"/>
        <v>DOES NOT MEET</v>
      </c>
      <c r="M343" s="21" t="str">
        <f t="shared" si="27"/>
        <v>N/A</v>
      </c>
    </row>
    <row r="344" spans="1:13" ht="12.75" customHeight="1" x14ac:dyDescent="0.3">
      <c r="A344" s="31" t="s">
        <v>16</v>
      </c>
      <c r="B344" s="31" t="s">
        <v>554</v>
      </c>
      <c r="C344" s="32">
        <v>44088</v>
      </c>
      <c r="D344" s="31" t="s">
        <v>48</v>
      </c>
      <c r="E344" s="30" t="s">
        <v>446</v>
      </c>
      <c r="F344" s="30" t="s">
        <v>1261</v>
      </c>
      <c r="G344" s="31" t="s">
        <v>189</v>
      </c>
      <c r="H344" s="31">
        <v>16560</v>
      </c>
      <c r="I344" s="31">
        <v>9.51</v>
      </c>
      <c r="J344" s="31" t="s">
        <v>239</v>
      </c>
      <c r="K344" s="31" t="s">
        <v>953</v>
      </c>
      <c r="L344" s="15" t="str">
        <f t="shared" si="26"/>
        <v>DOES NOT MEET</v>
      </c>
      <c r="M344" s="21" t="str">
        <f t="shared" si="27"/>
        <v>N/A</v>
      </c>
    </row>
    <row r="345" spans="1:13" ht="12.75" customHeight="1" x14ac:dyDescent="0.3">
      <c r="A345" s="31" t="s">
        <v>16</v>
      </c>
      <c r="B345" s="31" t="s">
        <v>554</v>
      </c>
      <c r="C345" s="32">
        <v>43970</v>
      </c>
      <c r="D345" s="31" t="s">
        <v>329</v>
      </c>
      <c r="E345" s="30" t="s">
        <v>446</v>
      </c>
      <c r="F345" s="30" t="s">
        <v>1263</v>
      </c>
      <c r="G345" s="31" t="s">
        <v>950</v>
      </c>
      <c r="H345" s="31">
        <v>18200</v>
      </c>
      <c r="I345" s="31">
        <v>8.74</v>
      </c>
      <c r="J345" s="31" t="s">
        <v>239</v>
      </c>
      <c r="K345" s="31" t="s">
        <v>951</v>
      </c>
      <c r="L345" s="15" t="str">
        <f t="shared" si="26"/>
        <v>MEETS</v>
      </c>
      <c r="M345" s="21" t="str">
        <f t="shared" si="27"/>
        <v>N/A</v>
      </c>
    </row>
    <row r="346" spans="1:13" ht="12.75" customHeight="1" x14ac:dyDescent="0.3">
      <c r="A346" s="31" t="s">
        <v>16</v>
      </c>
      <c r="B346" s="31" t="s">
        <v>615</v>
      </c>
      <c r="C346" s="32">
        <v>44956</v>
      </c>
      <c r="D346" s="31" t="s">
        <v>44</v>
      </c>
      <c r="E346" s="30" t="s">
        <v>616</v>
      </c>
      <c r="F346" s="30" t="s">
        <v>1230</v>
      </c>
      <c r="G346" s="31" t="s">
        <v>1207</v>
      </c>
      <c r="H346" s="31">
        <v>20200</v>
      </c>
      <c r="I346" s="31">
        <v>9.2100000000000009</v>
      </c>
      <c r="J346" s="31" t="s">
        <v>239</v>
      </c>
      <c r="K346" s="31" t="s">
        <v>1231</v>
      </c>
      <c r="L346" s="15" t="str">
        <f t="shared" si="26"/>
        <v>DOES NOT MEET</v>
      </c>
      <c r="M346" s="15" t="str">
        <f t="shared" si="27"/>
        <v>N/A</v>
      </c>
    </row>
    <row r="347" spans="1:13" ht="12.75" customHeight="1" x14ac:dyDescent="0.3">
      <c r="A347" s="31" t="s">
        <v>16</v>
      </c>
      <c r="B347" s="31" t="s">
        <v>615</v>
      </c>
      <c r="C347" s="32">
        <v>43501</v>
      </c>
      <c r="D347" s="31" t="s">
        <v>59</v>
      </c>
      <c r="E347" s="30" t="s">
        <v>616</v>
      </c>
      <c r="F347" s="30" t="s">
        <v>1435</v>
      </c>
      <c r="G347" s="31" t="s">
        <v>178</v>
      </c>
      <c r="H347" s="31">
        <v>22870</v>
      </c>
      <c r="I347" s="31">
        <v>9.4</v>
      </c>
      <c r="J347" s="31">
        <v>0</v>
      </c>
      <c r="K347" s="31" t="s">
        <v>743</v>
      </c>
      <c r="L347" s="15" t="str">
        <f t="shared" si="26"/>
        <v>DOES NOT MEET</v>
      </c>
      <c r="M347" s="15" t="str">
        <f t="shared" si="27"/>
        <v>N/A</v>
      </c>
    </row>
    <row r="348" spans="1:13" ht="12.75" customHeight="1" x14ac:dyDescent="0.3">
      <c r="A348" s="31" t="s">
        <v>16</v>
      </c>
      <c r="B348" s="31" t="s">
        <v>615</v>
      </c>
      <c r="C348" s="32">
        <v>44118</v>
      </c>
      <c r="D348" s="31" t="s">
        <v>48</v>
      </c>
      <c r="E348" s="30" t="s">
        <v>616</v>
      </c>
      <c r="F348" s="30" t="s">
        <v>1252</v>
      </c>
      <c r="G348" s="31" t="s">
        <v>1164</v>
      </c>
      <c r="H348" s="31">
        <v>14920</v>
      </c>
      <c r="I348" s="31">
        <v>9.1999999999999993</v>
      </c>
      <c r="J348" s="31" t="s">
        <v>239</v>
      </c>
      <c r="K348" s="31" t="s">
        <v>1166</v>
      </c>
      <c r="L348" s="15" t="str">
        <f t="shared" si="26"/>
        <v>DOES NOT MEET</v>
      </c>
      <c r="M348" s="15" t="str">
        <f t="shared" si="27"/>
        <v>N/A</v>
      </c>
    </row>
    <row r="349" spans="1:13" ht="12.75" customHeight="1" x14ac:dyDescent="0.3">
      <c r="A349" s="31" t="s">
        <v>16</v>
      </c>
      <c r="B349" s="31" t="s">
        <v>615</v>
      </c>
      <c r="C349" s="32">
        <v>43501</v>
      </c>
      <c r="D349" s="31" t="s">
        <v>45</v>
      </c>
      <c r="E349" s="30" t="s">
        <v>616</v>
      </c>
      <c r="F349" s="30" t="s">
        <v>1434</v>
      </c>
      <c r="G349" s="31" t="s">
        <v>178</v>
      </c>
      <c r="H349" s="31">
        <v>13360</v>
      </c>
      <c r="I349" s="31">
        <v>9.1999999999999993</v>
      </c>
      <c r="J349" s="31">
        <v>0</v>
      </c>
      <c r="K349" s="31" t="s">
        <v>747</v>
      </c>
      <c r="L349" s="15" t="str">
        <f t="shared" si="26"/>
        <v>DOES NOT MEET</v>
      </c>
      <c r="M349" s="15" t="str">
        <f t="shared" si="27"/>
        <v>N/A</v>
      </c>
    </row>
    <row r="350" spans="1:13" ht="12.75" customHeight="1" x14ac:dyDescent="0.3">
      <c r="A350" s="31" t="s">
        <v>16</v>
      </c>
      <c r="B350" s="31" t="s">
        <v>589</v>
      </c>
      <c r="C350" s="32">
        <v>44532</v>
      </c>
      <c r="D350" s="31" t="s">
        <v>44</v>
      </c>
      <c r="E350" s="30" t="s">
        <v>295</v>
      </c>
      <c r="F350" s="30" t="s">
        <v>1244</v>
      </c>
      <c r="G350" s="31" t="s">
        <v>189</v>
      </c>
      <c r="H350" s="31">
        <v>39110</v>
      </c>
      <c r="I350" s="31">
        <v>9.24</v>
      </c>
      <c r="J350" s="31" t="s">
        <v>1168</v>
      </c>
      <c r="K350" s="31" t="s">
        <v>1245</v>
      </c>
      <c r="L350" s="15" t="str">
        <f t="shared" si="26"/>
        <v>DOES NOT MEET</v>
      </c>
      <c r="M350" s="15" t="str">
        <f t="shared" si="27"/>
        <v>N/A</v>
      </c>
    </row>
    <row r="351" spans="1:13" ht="12.75" customHeight="1" x14ac:dyDescent="0.3">
      <c r="A351" s="31" t="s">
        <v>16</v>
      </c>
      <c r="B351" s="31" t="s">
        <v>589</v>
      </c>
      <c r="C351" s="32">
        <v>42440</v>
      </c>
      <c r="D351" s="31" t="s">
        <v>48</v>
      </c>
      <c r="E351" s="30" t="s">
        <v>295</v>
      </c>
      <c r="F351" s="30" t="s">
        <v>1521</v>
      </c>
      <c r="G351" s="31" t="s">
        <v>198</v>
      </c>
      <c r="H351" s="31">
        <v>18450</v>
      </c>
      <c r="I351" s="31">
        <v>7.6</v>
      </c>
      <c r="J351" s="31">
        <v>0</v>
      </c>
      <c r="K351" s="31">
        <v>8.5</v>
      </c>
      <c r="L351" s="15" t="str">
        <f t="shared" si="26"/>
        <v>MEETS</v>
      </c>
      <c r="M351" s="15" t="str">
        <f t="shared" si="27"/>
        <v>N/A</v>
      </c>
    </row>
    <row r="352" spans="1:13" ht="12.75" customHeight="1" x14ac:dyDescent="0.3">
      <c r="A352" s="31" t="s">
        <v>16</v>
      </c>
      <c r="B352" s="31" t="s">
        <v>565</v>
      </c>
      <c r="C352" s="32">
        <v>42412</v>
      </c>
      <c r="D352" s="31" t="s">
        <v>44</v>
      </c>
      <c r="E352" s="30" t="s">
        <v>259</v>
      </c>
      <c r="F352" s="30" t="s">
        <v>1533</v>
      </c>
      <c r="G352" s="31" t="s">
        <v>189</v>
      </c>
      <c r="H352" s="31">
        <v>24631</v>
      </c>
      <c r="I352" s="31">
        <v>7.7</v>
      </c>
      <c r="J352" s="31">
        <v>5</v>
      </c>
      <c r="K352" s="31">
        <v>4</v>
      </c>
      <c r="L352" s="15" t="str">
        <f t="shared" si="26"/>
        <v>MEETS</v>
      </c>
      <c r="M352" s="15" t="str">
        <f t="shared" si="27"/>
        <v>N/A</v>
      </c>
    </row>
    <row r="353" spans="1:13" ht="12.75" customHeight="1" x14ac:dyDescent="0.3">
      <c r="A353" s="31" t="s">
        <v>16</v>
      </c>
      <c r="B353" s="31" t="s">
        <v>565</v>
      </c>
      <c r="C353" s="32">
        <v>43523</v>
      </c>
      <c r="D353" s="31" t="s">
        <v>59</v>
      </c>
      <c r="E353" s="30" t="s">
        <v>259</v>
      </c>
      <c r="F353" s="30" t="s">
        <v>1426</v>
      </c>
      <c r="G353" s="31" t="s">
        <v>189</v>
      </c>
      <c r="H353" s="31">
        <v>19980</v>
      </c>
      <c r="I353" s="31">
        <v>9.5</v>
      </c>
      <c r="J353" s="31">
        <v>0</v>
      </c>
      <c r="K353" s="31" t="s">
        <v>756</v>
      </c>
      <c r="L353" s="15" t="str">
        <f t="shared" si="26"/>
        <v>DOES NOT MEET</v>
      </c>
      <c r="M353" s="15" t="str">
        <f t="shared" si="27"/>
        <v>N/A</v>
      </c>
    </row>
    <row r="354" spans="1:13" ht="12.75" customHeight="1" x14ac:dyDescent="0.3">
      <c r="A354" s="31" t="s">
        <v>16</v>
      </c>
      <c r="B354" s="31" t="s">
        <v>565</v>
      </c>
      <c r="C354" s="32">
        <v>43523</v>
      </c>
      <c r="D354" s="31" t="s">
        <v>48</v>
      </c>
      <c r="E354" s="30" t="s">
        <v>259</v>
      </c>
      <c r="F354" s="30" t="s">
        <v>1427</v>
      </c>
      <c r="G354" s="31" t="s">
        <v>189</v>
      </c>
      <c r="H354" s="31">
        <v>19140</v>
      </c>
      <c r="I354" s="31">
        <v>9.4</v>
      </c>
      <c r="J354" s="31">
        <v>0</v>
      </c>
      <c r="K354" s="31" t="s">
        <v>757</v>
      </c>
      <c r="L354" s="15" t="str">
        <f t="shared" si="26"/>
        <v>DOES NOT MEET</v>
      </c>
      <c r="M354" s="15" t="str">
        <f t="shared" si="27"/>
        <v>N/A</v>
      </c>
    </row>
    <row r="355" spans="1:13" ht="12.75" customHeight="1" x14ac:dyDescent="0.3">
      <c r="A355" s="31" t="s">
        <v>366</v>
      </c>
      <c r="B355" s="31" t="s">
        <v>373</v>
      </c>
      <c r="C355" s="32">
        <v>41710</v>
      </c>
      <c r="D355" s="31" t="s">
        <v>44</v>
      </c>
      <c r="E355" s="30" t="s">
        <v>374</v>
      </c>
      <c r="F355" s="30" t="s">
        <v>1550</v>
      </c>
      <c r="G355" s="31" t="s">
        <v>168</v>
      </c>
      <c r="H355" s="31">
        <v>15074</v>
      </c>
      <c r="I355" s="31">
        <v>6.5</v>
      </c>
      <c r="J355" s="31">
        <v>0</v>
      </c>
      <c r="K355" s="31">
        <v>0</v>
      </c>
      <c r="L355" s="15" t="str">
        <f t="shared" si="26"/>
        <v>MEETS</v>
      </c>
      <c r="M355" s="15" t="str">
        <f t="shared" si="27"/>
        <v>N/A</v>
      </c>
    </row>
    <row r="356" spans="1:13" ht="12.75" customHeight="1" x14ac:dyDescent="0.3">
      <c r="A356" s="31" t="s">
        <v>366</v>
      </c>
      <c r="B356" s="31" t="s">
        <v>367</v>
      </c>
      <c r="C356" s="32">
        <v>41535</v>
      </c>
      <c r="D356" s="31" t="s">
        <v>44</v>
      </c>
      <c r="E356" s="30" t="s">
        <v>368</v>
      </c>
      <c r="F356" s="30" t="s">
        <v>1553</v>
      </c>
      <c r="G356" s="31" t="s">
        <v>168</v>
      </c>
      <c r="H356" s="31">
        <v>4484</v>
      </c>
      <c r="I356" s="31">
        <v>6.9</v>
      </c>
      <c r="J356" s="31" t="s">
        <v>1554</v>
      </c>
      <c r="K356" s="31" t="s">
        <v>1554</v>
      </c>
      <c r="L356" s="15" t="str">
        <f t="shared" si="26"/>
        <v>MEETS</v>
      </c>
      <c r="M356" s="15" t="str">
        <f t="shared" si="27"/>
        <v>N/A</v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983"/>
  <sheetViews>
    <sheetView showZero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0" sqref="B10"/>
    </sheetView>
  </sheetViews>
  <sheetFormatPr defaultColWidth="9.109375" defaultRowHeight="14.4" customHeight="1" x14ac:dyDescent="0.3"/>
  <cols>
    <col min="1" max="1" width="29.33203125" style="15" bestFit="1" customWidth="1"/>
    <col min="2" max="2" width="34.6640625" style="15" customWidth="1"/>
    <col min="3" max="3" width="15.44140625" style="40" bestFit="1" customWidth="1"/>
    <col min="4" max="4" width="43.33203125" style="16" customWidth="1"/>
    <col min="5" max="5" width="12.88671875" style="40" bestFit="1" customWidth="1"/>
    <col min="6" max="6" width="13.33203125" style="15" bestFit="1" customWidth="1"/>
    <col min="7" max="7" width="28.33203125" style="15" customWidth="1"/>
    <col min="8" max="8" width="22.5546875" style="15" bestFit="1" customWidth="1"/>
    <col min="9" max="9" width="12.6640625" style="15" bestFit="1" customWidth="1"/>
    <col min="10" max="10" width="18" style="17" bestFit="1" customWidth="1"/>
    <col min="11" max="11" width="16.6640625" style="18" bestFit="1" customWidth="1"/>
    <col min="12" max="12" width="20" style="18" bestFit="1" customWidth="1"/>
    <col min="13" max="13" width="38.88671875" style="14" bestFit="1" customWidth="1"/>
    <col min="14" max="14" width="30.5546875" style="14" hidden="1" customWidth="1"/>
    <col min="15" max="15" width="24" style="14" hidden="1" customWidth="1"/>
    <col min="16" max="16" width="9.109375" style="14" hidden="1" customWidth="1"/>
    <col min="17" max="17" width="13.5546875" style="14" hidden="1" customWidth="1"/>
    <col min="18" max="18" width="21.109375" style="14" hidden="1" customWidth="1"/>
    <col min="19" max="16384" width="9.109375" style="14"/>
  </cols>
  <sheetData>
    <row r="1" spans="1:18" s="15" customFormat="1" ht="14.4" customHeight="1" x14ac:dyDescent="0.3">
      <c r="A1" s="37" t="s">
        <v>35</v>
      </c>
      <c r="B1" s="37" t="s">
        <v>230</v>
      </c>
      <c r="C1" s="37" t="s">
        <v>21</v>
      </c>
      <c r="D1" s="37" t="s">
        <v>37</v>
      </c>
      <c r="E1" s="37" t="s">
        <v>231</v>
      </c>
      <c r="F1" s="37" t="s">
        <v>36</v>
      </c>
      <c r="G1" s="37" t="s">
        <v>167</v>
      </c>
      <c r="H1" s="37" t="s">
        <v>1584</v>
      </c>
      <c r="I1" s="37" t="s">
        <v>1770</v>
      </c>
      <c r="J1" s="37" t="s">
        <v>2401</v>
      </c>
      <c r="K1" s="37" t="s">
        <v>1586</v>
      </c>
      <c r="L1" s="37" t="s">
        <v>1129</v>
      </c>
      <c r="M1" s="37" t="s">
        <v>1167</v>
      </c>
      <c r="N1" s="15" t="s">
        <v>954</v>
      </c>
      <c r="O1" s="15" t="s">
        <v>955</v>
      </c>
      <c r="R1" s="15" t="s">
        <v>1130</v>
      </c>
    </row>
    <row r="2" spans="1:18" ht="14.4" customHeight="1" x14ac:dyDescent="0.3">
      <c r="A2" s="38" t="s">
        <v>594</v>
      </c>
      <c r="B2" s="38" t="s">
        <v>595</v>
      </c>
      <c r="C2" s="39">
        <v>42465</v>
      </c>
      <c r="D2" s="38" t="s">
        <v>44</v>
      </c>
      <c r="E2" s="38" t="s">
        <v>340</v>
      </c>
      <c r="F2" s="38" t="s">
        <v>2141</v>
      </c>
      <c r="G2" s="38" t="s">
        <v>188</v>
      </c>
      <c r="H2" s="38">
        <v>21432</v>
      </c>
      <c r="I2" s="38">
        <v>8.4</v>
      </c>
      <c r="J2" s="38">
        <v>0</v>
      </c>
      <c r="K2" s="38">
        <v>4.5</v>
      </c>
      <c r="L2" s="15" t="str">
        <f t="shared" ref="L2:L50" si="0">IF(AND(4.5&lt;=$I2,$I2&lt;=9),"MEETS","DOES NOT MEET")</f>
        <v>MEETS</v>
      </c>
      <c r="M2" s="21" t="str">
        <f t="shared" ref="M2:M50" si="1">IF(OR(ISBLANK(I2), NOT(ISNUMBER(MATCH($E2, Coastal, 0)))), "N/A", IF(AND(5 &lt;= $I2, $I2 &lt;= 10),IF($H2&gt;=5000,IF($O2&lt;=100,IF($N2&lt;=200,"MEETS","DOES NOT MEET"),"DOES NOT MEET"),"DOES NOT MEET"),"DOES NOT MEET"))</f>
        <v>N/A</v>
      </c>
      <c r="N2" s="18">
        <f t="shared" ref="N2:N50" si="2">IF(LEFT(K2, 1)="&lt;", VALUE(RIGHT(K2,LEN(K2)-1)), K2)</f>
        <v>4.5</v>
      </c>
      <c r="O2" s="18">
        <f t="shared" ref="O2:O50" si="3">IF(LEFT(J2, 1)="&lt;", VALUE(RIGHT(J2,LEN(J2)-1)), J2)</f>
        <v>0</v>
      </c>
      <c r="R2" s="26" t="s">
        <v>308</v>
      </c>
    </row>
    <row r="3" spans="1:18" ht="14.4" customHeight="1" x14ac:dyDescent="0.3">
      <c r="A3" s="38" t="s">
        <v>594</v>
      </c>
      <c r="B3" s="38" t="s">
        <v>595</v>
      </c>
      <c r="C3" s="39">
        <v>42816</v>
      </c>
      <c r="D3" s="38" t="s">
        <v>44</v>
      </c>
      <c r="E3" s="38" t="s">
        <v>340</v>
      </c>
      <c r="F3" s="38" t="s">
        <v>1477</v>
      </c>
      <c r="G3" s="38" t="s">
        <v>194</v>
      </c>
      <c r="H3" s="38">
        <v>16706</v>
      </c>
      <c r="I3" s="38">
        <v>9.4</v>
      </c>
      <c r="J3" s="38">
        <v>0</v>
      </c>
      <c r="K3" s="38">
        <v>36.799999999999997</v>
      </c>
      <c r="L3" s="15" t="str">
        <f t="shared" si="0"/>
        <v>DOES NOT MEET</v>
      </c>
      <c r="M3" s="21" t="str">
        <f t="shared" si="1"/>
        <v>N/A</v>
      </c>
      <c r="N3" s="18">
        <f t="shared" si="2"/>
        <v>36.799999999999997</v>
      </c>
      <c r="O3" s="18">
        <f t="shared" si="3"/>
        <v>0</v>
      </c>
      <c r="R3" s="26" t="s">
        <v>1133</v>
      </c>
    </row>
    <row r="4" spans="1:18" ht="14.4" customHeight="1" x14ac:dyDescent="0.3">
      <c r="A4" s="38" t="s">
        <v>594</v>
      </c>
      <c r="B4" s="38" t="s">
        <v>595</v>
      </c>
      <c r="C4" s="39">
        <v>42465</v>
      </c>
      <c r="D4" s="38" t="s">
        <v>45</v>
      </c>
      <c r="E4" s="38" t="s">
        <v>340</v>
      </c>
      <c r="F4" s="38" t="s">
        <v>2142</v>
      </c>
      <c r="G4" s="38" t="s">
        <v>188</v>
      </c>
      <c r="H4" s="38">
        <v>9766</v>
      </c>
      <c r="I4" s="38">
        <v>8.6999999999999993</v>
      </c>
      <c r="J4" s="38">
        <v>8.6</v>
      </c>
      <c r="K4" s="38">
        <v>17.5</v>
      </c>
      <c r="L4" s="15" t="str">
        <f t="shared" si="0"/>
        <v>MEETS</v>
      </c>
      <c r="M4" s="21" t="str">
        <f t="shared" si="1"/>
        <v>N/A</v>
      </c>
      <c r="N4" s="18">
        <f t="shared" si="2"/>
        <v>17.5</v>
      </c>
      <c r="O4" s="18">
        <f t="shared" si="3"/>
        <v>8.6</v>
      </c>
      <c r="R4" s="26" t="s">
        <v>343</v>
      </c>
    </row>
    <row r="5" spans="1:18" ht="14.4" customHeight="1" x14ac:dyDescent="0.3">
      <c r="A5" s="38" t="s">
        <v>594</v>
      </c>
      <c r="B5" s="38" t="s">
        <v>595</v>
      </c>
      <c r="C5" s="39">
        <v>42816</v>
      </c>
      <c r="D5" s="38" t="s">
        <v>45</v>
      </c>
      <c r="E5" s="38" t="s">
        <v>340</v>
      </c>
      <c r="F5" s="38" t="s">
        <v>1476</v>
      </c>
      <c r="G5" s="38" t="s">
        <v>194</v>
      </c>
      <c r="H5" s="38">
        <v>5817</v>
      </c>
      <c r="I5" s="38">
        <v>8.8000000000000007</v>
      </c>
      <c r="J5" s="38">
        <v>8.9</v>
      </c>
      <c r="K5" s="38">
        <v>103.9</v>
      </c>
      <c r="L5" s="15" t="str">
        <f t="shared" si="0"/>
        <v>MEETS</v>
      </c>
      <c r="M5" s="21" t="str">
        <f t="shared" si="1"/>
        <v>N/A</v>
      </c>
      <c r="N5" s="18">
        <f t="shared" si="2"/>
        <v>103.9</v>
      </c>
      <c r="O5" s="18">
        <f t="shared" si="3"/>
        <v>8.9</v>
      </c>
      <c r="R5" s="26" t="s">
        <v>1136</v>
      </c>
    </row>
    <row r="6" spans="1:18" ht="14.4" customHeight="1" x14ac:dyDescent="0.3">
      <c r="A6" s="38" t="s">
        <v>22</v>
      </c>
      <c r="B6" s="38" t="s">
        <v>579</v>
      </c>
      <c r="C6" s="39">
        <v>42409</v>
      </c>
      <c r="D6" s="38" t="s">
        <v>44</v>
      </c>
      <c r="E6" s="38" t="s">
        <v>364</v>
      </c>
      <c r="F6" s="38" t="s">
        <v>2084</v>
      </c>
      <c r="G6" s="38" t="s">
        <v>190</v>
      </c>
      <c r="H6" s="38">
        <v>14265</v>
      </c>
      <c r="I6" s="38">
        <v>8.8000000000000007</v>
      </c>
      <c r="J6" s="38">
        <v>0</v>
      </c>
      <c r="K6" s="38">
        <v>10.199999999999999</v>
      </c>
      <c r="L6" s="15" t="str">
        <f t="shared" si="0"/>
        <v>MEETS</v>
      </c>
      <c r="M6" s="21" t="str">
        <f t="shared" si="1"/>
        <v>N/A</v>
      </c>
      <c r="N6" s="18">
        <f t="shared" si="2"/>
        <v>10.199999999999999</v>
      </c>
      <c r="O6" s="18">
        <f t="shared" si="3"/>
        <v>0</v>
      </c>
      <c r="R6" s="26" t="s">
        <v>1137</v>
      </c>
    </row>
    <row r="7" spans="1:18" ht="14.4" customHeight="1" x14ac:dyDescent="0.3">
      <c r="A7" s="38" t="s">
        <v>22</v>
      </c>
      <c r="B7" s="38" t="s">
        <v>579</v>
      </c>
      <c r="C7" s="39">
        <v>43536</v>
      </c>
      <c r="D7" s="38" t="s">
        <v>44</v>
      </c>
      <c r="E7" s="38" t="s">
        <v>364</v>
      </c>
      <c r="F7" s="38" t="s">
        <v>1412</v>
      </c>
      <c r="G7" s="38" t="s">
        <v>190</v>
      </c>
      <c r="H7" s="38">
        <v>9873</v>
      </c>
      <c r="I7" s="38">
        <v>9</v>
      </c>
      <c r="J7" s="38">
        <v>0</v>
      </c>
      <c r="K7" s="38" t="s">
        <v>779</v>
      </c>
      <c r="L7" s="15" t="str">
        <f t="shared" si="0"/>
        <v>MEETS</v>
      </c>
      <c r="M7" s="21" t="str">
        <f t="shared" si="1"/>
        <v>N/A</v>
      </c>
      <c r="N7" s="18">
        <f t="shared" si="2"/>
        <v>66.849000000000004</v>
      </c>
      <c r="O7" s="18">
        <f t="shared" si="3"/>
        <v>0</v>
      </c>
      <c r="R7" s="26" t="s">
        <v>1138</v>
      </c>
    </row>
    <row r="8" spans="1:18" ht="14.4" customHeight="1" x14ac:dyDescent="0.3">
      <c r="A8" s="38" t="s">
        <v>22</v>
      </c>
      <c r="B8" s="38" t="s">
        <v>579</v>
      </c>
      <c r="C8" s="39">
        <v>42409</v>
      </c>
      <c r="D8" s="38" t="s">
        <v>48</v>
      </c>
      <c r="E8" s="38" t="s">
        <v>364</v>
      </c>
      <c r="F8" s="38" t="s">
        <v>2083</v>
      </c>
      <c r="G8" s="38" t="s">
        <v>190</v>
      </c>
      <c r="H8" s="38">
        <v>11488</v>
      </c>
      <c r="I8" s="38">
        <v>8.6</v>
      </c>
      <c r="J8" s="38">
        <v>0</v>
      </c>
      <c r="K8" s="38">
        <v>9.6</v>
      </c>
      <c r="L8" s="15" t="str">
        <f t="shared" si="0"/>
        <v>MEETS</v>
      </c>
      <c r="M8" s="21" t="str">
        <f t="shared" si="1"/>
        <v>N/A</v>
      </c>
      <c r="N8" s="18">
        <f t="shared" si="2"/>
        <v>9.6</v>
      </c>
      <c r="O8" s="18">
        <f t="shared" si="3"/>
        <v>0</v>
      </c>
      <c r="R8" s="26" t="s">
        <v>1139</v>
      </c>
    </row>
    <row r="9" spans="1:18" ht="14.4" customHeight="1" x14ac:dyDescent="0.3">
      <c r="A9" s="38" t="s">
        <v>22</v>
      </c>
      <c r="B9" s="38" t="s">
        <v>579</v>
      </c>
      <c r="C9" s="39">
        <v>43536</v>
      </c>
      <c r="D9" s="38" t="s">
        <v>48</v>
      </c>
      <c r="E9" s="38" t="s">
        <v>364</v>
      </c>
      <c r="F9" s="38" t="s">
        <v>1411</v>
      </c>
      <c r="G9" s="38" t="s">
        <v>190</v>
      </c>
      <c r="H9" s="38">
        <v>7234</v>
      </c>
      <c r="I9" s="38">
        <v>8.9</v>
      </c>
      <c r="J9" s="38">
        <v>0</v>
      </c>
      <c r="K9" s="38" t="s">
        <v>780</v>
      </c>
      <c r="L9" s="15" t="str">
        <f t="shared" si="0"/>
        <v>MEETS</v>
      </c>
      <c r="M9" s="21" t="str">
        <f t="shared" si="1"/>
        <v>N/A</v>
      </c>
      <c r="N9" s="18">
        <f t="shared" si="2"/>
        <v>91.236000000000004</v>
      </c>
      <c r="O9" s="18">
        <f t="shared" si="3"/>
        <v>0</v>
      </c>
      <c r="R9" s="26" t="s">
        <v>1140</v>
      </c>
    </row>
    <row r="10" spans="1:18" ht="14.4" customHeight="1" x14ac:dyDescent="0.3">
      <c r="A10" s="38" t="s">
        <v>22</v>
      </c>
      <c r="B10" s="38" t="s">
        <v>43</v>
      </c>
      <c r="C10" s="39">
        <v>42380</v>
      </c>
      <c r="D10" s="38" t="s">
        <v>44</v>
      </c>
      <c r="E10" s="38" t="s">
        <v>335</v>
      </c>
      <c r="F10" s="38" t="s">
        <v>2070</v>
      </c>
      <c r="G10" s="38" t="s">
        <v>188</v>
      </c>
      <c r="H10" s="38">
        <v>14205</v>
      </c>
      <c r="I10" s="38">
        <v>8.6</v>
      </c>
      <c r="J10" s="38">
        <v>10</v>
      </c>
      <c r="K10" s="38">
        <v>0</v>
      </c>
      <c r="L10" s="15" t="str">
        <f t="shared" si="0"/>
        <v>MEETS</v>
      </c>
      <c r="M10" s="21" t="str">
        <f t="shared" si="1"/>
        <v>N/A</v>
      </c>
      <c r="N10" s="18">
        <f t="shared" si="2"/>
        <v>0</v>
      </c>
      <c r="O10" s="18">
        <f t="shared" si="3"/>
        <v>10</v>
      </c>
      <c r="R10" s="26" t="s">
        <v>1141</v>
      </c>
    </row>
    <row r="11" spans="1:18" ht="14.4" customHeight="1" x14ac:dyDescent="0.3">
      <c r="A11" s="38" t="s">
        <v>22</v>
      </c>
      <c r="B11" s="38" t="s">
        <v>43</v>
      </c>
      <c r="C11" s="39">
        <v>42766</v>
      </c>
      <c r="D11" s="38" t="s">
        <v>44</v>
      </c>
      <c r="E11" s="38" t="s">
        <v>335</v>
      </c>
      <c r="F11" s="38" t="s">
        <v>1482</v>
      </c>
      <c r="G11" s="38" t="s">
        <v>188</v>
      </c>
      <c r="H11" s="38">
        <v>12816</v>
      </c>
      <c r="I11" s="38">
        <v>8</v>
      </c>
      <c r="J11" s="38">
        <v>0</v>
      </c>
      <c r="K11" s="38">
        <v>48.7</v>
      </c>
      <c r="L11" s="15" t="str">
        <f t="shared" si="0"/>
        <v>MEETS</v>
      </c>
      <c r="M11" s="21" t="str">
        <f t="shared" si="1"/>
        <v>N/A</v>
      </c>
      <c r="N11" s="18">
        <f t="shared" si="2"/>
        <v>48.7</v>
      </c>
      <c r="O11" s="18">
        <f t="shared" si="3"/>
        <v>0</v>
      </c>
    </row>
    <row r="12" spans="1:18" ht="14.4" customHeight="1" x14ac:dyDescent="0.3">
      <c r="A12" s="38" t="s">
        <v>22</v>
      </c>
      <c r="B12" s="38" t="s">
        <v>43</v>
      </c>
      <c r="C12" s="39">
        <v>42430</v>
      </c>
      <c r="D12" s="38" t="s">
        <v>48</v>
      </c>
      <c r="E12" s="38" t="s">
        <v>335</v>
      </c>
      <c r="F12" s="38" t="s">
        <v>2115</v>
      </c>
      <c r="G12" s="38" t="s">
        <v>188</v>
      </c>
      <c r="H12" s="38">
        <v>15858</v>
      </c>
      <c r="I12" s="38">
        <v>7.9</v>
      </c>
      <c r="J12" s="38">
        <v>0</v>
      </c>
      <c r="K12" s="38">
        <v>10.1</v>
      </c>
      <c r="L12" s="15" t="str">
        <f t="shared" si="0"/>
        <v>MEETS</v>
      </c>
      <c r="M12" s="21" t="str">
        <f t="shared" si="1"/>
        <v>N/A</v>
      </c>
      <c r="N12" s="18">
        <f t="shared" si="2"/>
        <v>10.1</v>
      </c>
      <c r="O12" s="18">
        <f t="shared" si="3"/>
        <v>0</v>
      </c>
    </row>
    <row r="13" spans="1:18" ht="14.4" customHeight="1" x14ac:dyDescent="0.3">
      <c r="A13" s="38" t="s">
        <v>22</v>
      </c>
      <c r="B13" s="38" t="s">
        <v>43</v>
      </c>
      <c r="C13" s="39">
        <v>42766</v>
      </c>
      <c r="D13" s="38" t="s">
        <v>48</v>
      </c>
      <c r="E13" s="38" t="s">
        <v>335</v>
      </c>
      <c r="F13" s="38" t="s">
        <v>1483</v>
      </c>
      <c r="G13" s="38" t="s">
        <v>188</v>
      </c>
      <c r="H13" s="38">
        <v>11582</v>
      </c>
      <c r="I13" s="38">
        <v>8.3000000000000007</v>
      </c>
      <c r="J13" s="38">
        <v>0</v>
      </c>
      <c r="K13" s="38">
        <v>50.8</v>
      </c>
      <c r="L13" s="15" t="str">
        <f t="shared" si="0"/>
        <v>MEETS</v>
      </c>
      <c r="M13" s="21" t="str">
        <f t="shared" si="1"/>
        <v>N/A</v>
      </c>
      <c r="N13" s="18">
        <f t="shared" si="2"/>
        <v>50.8</v>
      </c>
      <c r="O13" s="18">
        <f t="shared" si="3"/>
        <v>0</v>
      </c>
    </row>
    <row r="14" spans="1:18" ht="14.4" customHeight="1" x14ac:dyDescent="0.3">
      <c r="A14" s="38" t="s">
        <v>22</v>
      </c>
      <c r="B14" s="38" t="s">
        <v>43</v>
      </c>
      <c r="C14" s="39">
        <v>42380</v>
      </c>
      <c r="D14" s="38" t="s">
        <v>45</v>
      </c>
      <c r="E14" s="38" t="s">
        <v>335</v>
      </c>
      <c r="F14" s="38" t="s">
        <v>2071</v>
      </c>
      <c r="G14" s="38" t="s">
        <v>188</v>
      </c>
      <c r="H14" s="38">
        <v>1655</v>
      </c>
      <c r="I14" s="38">
        <v>7.7</v>
      </c>
      <c r="J14" s="38">
        <v>10</v>
      </c>
      <c r="K14" s="38">
        <v>0</v>
      </c>
      <c r="L14" s="15" t="str">
        <f t="shared" si="0"/>
        <v>MEETS</v>
      </c>
      <c r="M14" s="21" t="str">
        <f t="shared" si="1"/>
        <v>N/A</v>
      </c>
      <c r="N14" s="18">
        <f t="shared" si="2"/>
        <v>0</v>
      </c>
      <c r="O14" s="18">
        <f t="shared" si="3"/>
        <v>10</v>
      </c>
    </row>
    <row r="15" spans="1:18" ht="14.4" customHeight="1" x14ac:dyDescent="0.3">
      <c r="A15" s="38" t="s">
        <v>22</v>
      </c>
      <c r="B15" s="38" t="s">
        <v>43</v>
      </c>
      <c r="C15" s="39">
        <v>42766</v>
      </c>
      <c r="D15" s="38" t="s">
        <v>45</v>
      </c>
      <c r="E15" s="38" t="s">
        <v>335</v>
      </c>
      <c r="F15" s="38" t="s">
        <v>1481</v>
      </c>
      <c r="G15" s="38" t="s">
        <v>188</v>
      </c>
      <c r="H15" s="38">
        <v>9355</v>
      </c>
      <c r="I15" s="38">
        <v>7.7</v>
      </c>
      <c r="J15" s="38">
        <v>0</v>
      </c>
      <c r="K15" s="38">
        <v>64.400000000000006</v>
      </c>
      <c r="L15" s="15" t="str">
        <f t="shared" si="0"/>
        <v>MEETS</v>
      </c>
      <c r="M15" s="21" t="str">
        <f t="shared" si="1"/>
        <v>N/A</v>
      </c>
      <c r="N15" s="18">
        <f t="shared" si="2"/>
        <v>64.400000000000006</v>
      </c>
      <c r="O15" s="18">
        <f t="shared" si="3"/>
        <v>0</v>
      </c>
    </row>
    <row r="16" spans="1:18" ht="14.4" customHeight="1" x14ac:dyDescent="0.3">
      <c r="A16" s="38" t="s">
        <v>1180</v>
      </c>
      <c r="B16" s="38" t="s">
        <v>1181</v>
      </c>
      <c r="C16" s="39">
        <v>38460</v>
      </c>
      <c r="D16" s="38" t="s">
        <v>44</v>
      </c>
      <c r="E16" s="38" t="s">
        <v>1182</v>
      </c>
      <c r="F16" s="38" t="s">
        <v>1872</v>
      </c>
      <c r="G16" s="38" t="s">
        <v>447</v>
      </c>
      <c r="H16" s="38">
        <v>26030</v>
      </c>
      <c r="I16" s="38">
        <v>8.4</v>
      </c>
      <c r="J16" s="38" t="s">
        <v>404</v>
      </c>
      <c r="K16" s="38" t="s">
        <v>555</v>
      </c>
      <c r="L16" s="15" t="str">
        <f t="shared" si="0"/>
        <v>MEETS</v>
      </c>
      <c r="M16" s="21" t="str">
        <f t="shared" si="1"/>
        <v>N/A</v>
      </c>
      <c r="N16" s="18">
        <f t="shared" si="2"/>
        <v>200</v>
      </c>
      <c r="O16" s="18">
        <f t="shared" si="3"/>
        <v>30</v>
      </c>
    </row>
    <row r="17" spans="1:15" ht="14.4" customHeight="1" x14ac:dyDescent="0.3">
      <c r="A17" s="38" t="s">
        <v>1180</v>
      </c>
      <c r="B17" s="38" t="s">
        <v>1181</v>
      </c>
      <c r="C17" s="39">
        <v>38461</v>
      </c>
      <c r="D17" s="38" t="s">
        <v>44</v>
      </c>
      <c r="E17" s="38" t="s">
        <v>1182</v>
      </c>
      <c r="F17" s="38" t="s">
        <v>1575</v>
      </c>
      <c r="G17" s="38" t="s">
        <v>447</v>
      </c>
      <c r="H17" s="38">
        <v>5130</v>
      </c>
      <c r="I17" s="38">
        <v>7.7</v>
      </c>
      <c r="J17" s="38" t="s">
        <v>404</v>
      </c>
      <c r="K17" s="38" t="s">
        <v>555</v>
      </c>
      <c r="L17" s="15" t="str">
        <f t="shared" si="0"/>
        <v>MEETS</v>
      </c>
      <c r="M17" s="21" t="str">
        <f t="shared" si="1"/>
        <v>N/A</v>
      </c>
      <c r="N17" s="18">
        <f t="shared" si="2"/>
        <v>200</v>
      </c>
      <c r="O17" s="18">
        <f t="shared" si="3"/>
        <v>30</v>
      </c>
    </row>
    <row r="18" spans="1:15" ht="14.4" customHeight="1" x14ac:dyDescent="0.3">
      <c r="A18" s="38" t="s">
        <v>570</v>
      </c>
      <c r="B18" s="38" t="s">
        <v>1</v>
      </c>
      <c r="C18" s="39">
        <v>42641</v>
      </c>
      <c r="D18" s="38" t="s">
        <v>44</v>
      </c>
      <c r="E18" s="38" t="s">
        <v>307</v>
      </c>
      <c r="F18" s="38" t="s">
        <v>1494</v>
      </c>
      <c r="G18" s="38" t="s">
        <v>194</v>
      </c>
      <c r="H18" s="38">
        <v>8741</v>
      </c>
      <c r="I18" s="38">
        <v>7.7</v>
      </c>
      <c r="J18" s="38">
        <v>0</v>
      </c>
      <c r="K18" s="38">
        <v>14.2</v>
      </c>
      <c r="L18" s="15" t="str">
        <f t="shared" si="0"/>
        <v>MEETS</v>
      </c>
      <c r="M18" s="21" t="str">
        <f t="shared" si="1"/>
        <v>N/A</v>
      </c>
      <c r="N18" s="18">
        <f t="shared" si="2"/>
        <v>14.2</v>
      </c>
      <c r="O18" s="18">
        <f t="shared" si="3"/>
        <v>0</v>
      </c>
    </row>
    <row r="19" spans="1:15" ht="14.4" customHeight="1" x14ac:dyDescent="0.3">
      <c r="A19" s="38" t="s">
        <v>570</v>
      </c>
      <c r="B19" s="38" t="s">
        <v>33</v>
      </c>
      <c r="C19" s="39">
        <v>42641</v>
      </c>
      <c r="D19" s="38" t="s">
        <v>44</v>
      </c>
      <c r="E19" s="38" t="s">
        <v>377</v>
      </c>
      <c r="F19" s="38" t="s">
        <v>1492</v>
      </c>
      <c r="G19" s="38" t="s">
        <v>194</v>
      </c>
      <c r="H19" s="38">
        <v>15265</v>
      </c>
      <c r="I19" s="38">
        <v>7.3</v>
      </c>
      <c r="J19" s="38">
        <v>0</v>
      </c>
      <c r="K19" s="38">
        <v>9.6999999999999993</v>
      </c>
      <c r="L19" s="15" t="str">
        <f t="shared" si="0"/>
        <v>MEETS</v>
      </c>
      <c r="M19" s="21" t="str">
        <f t="shared" si="1"/>
        <v>N/A</v>
      </c>
      <c r="N19" s="18">
        <f t="shared" si="2"/>
        <v>9.6999999999999993</v>
      </c>
      <c r="O19" s="18">
        <f t="shared" si="3"/>
        <v>0</v>
      </c>
    </row>
    <row r="20" spans="1:15" ht="14.4" customHeight="1" x14ac:dyDescent="0.3">
      <c r="A20" s="38" t="s">
        <v>570</v>
      </c>
      <c r="B20" s="38" t="s">
        <v>270</v>
      </c>
      <c r="C20" s="39">
        <v>41880</v>
      </c>
      <c r="D20" s="38" t="s">
        <v>59</v>
      </c>
      <c r="E20" s="38" t="s">
        <v>271</v>
      </c>
      <c r="F20" s="38" t="s">
        <v>2052</v>
      </c>
      <c r="G20" s="38" t="s">
        <v>272</v>
      </c>
      <c r="H20" s="38">
        <v>12908</v>
      </c>
      <c r="I20" s="38">
        <v>9.3000000000000007</v>
      </c>
      <c r="J20" s="38">
        <v>0</v>
      </c>
      <c r="K20" s="38">
        <v>0</v>
      </c>
      <c r="L20" s="15" t="str">
        <f t="shared" si="0"/>
        <v>DOES NOT MEET</v>
      </c>
      <c r="M20" s="21" t="str">
        <f t="shared" si="1"/>
        <v>N/A</v>
      </c>
      <c r="N20" s="18">
        <f t="shared" si="2"/>
        <v>0</v>
      </c>
      <c r="O20" s="18">
        <f t="shared" si="3"/>
        <v>0</v>
      </c>
    </row>
    <row r="21" spans="1:15" ht="14.4" customHeight="1" x14ac:dyDescent="0.3">
      <c r="A21" s="38" t="s">
        <v>570</v>
      </c>
      <c r="B21" s="38" t="s">
        <v>270</v>
      </c>
      <c r="C21" s="39">
        <v>42786</v>
      </c>
      <c r="D21" s="38" t="s">
        <v>59</v>
      </c>
      <c r="E21" s="38" t="s">
        <v>271</v>
      </c>
      <c r="F21" s="38" t="s">
        <v>1480</v>
      </c>
      <c r="G21" s="38" t="s">
        <v>168</v>
      </c>
      <c r="H21" s="38">
        <v>17056</v>
      </c>
      <c r="I21" s="38">
        <v>9.8000000000000007</v>
      </c>
      <c r="J21" s="38">
        <v>0</v>
      </c>
      <c r="K21" s="38">
        <v>38.200000000000003</v>
      </c>
      <c r="L21" s="15" t="str">
        <f t="shared" si="0"/>
        <v>DOES NOT MEET</v>
      </c>
      <c r="M21" s="21" t="str">
        <f t="shared" si="1"/>
        <v>N/A</v>
      </c>
      <c r="N21" s="18">
        <f t="shared" si="2"/>
        <v>38.200000000000003</v>
      </c>
      <c r="O21" s="18">
        <f t="shared" si="3"/>
        <v>0</v>
      </c>
    </row>
    <row r="22" spans="1:15" ht="14.4" customHeight="1" x14ac:dyDescent="0.3">
      <c r="A22" s="38" t="s">
        <v>570</v>
      </c>
      <c r="B22" s="38" t="s">
        <v>2</v>
      </c>
      <c r="C22" s="39">
        <v>42641</v>
      </c>
      <c r="D22" s="38" t="s">
        <v>44</v>
      </c>
      <c r="E22" s="38" t="s">
        <v>251</v>
      </c>
      <c r="F22" s="38" t="s">
        <v>1493</v>
      </c>
      <c r="G22" s="38" t="s">
        <v>194</v>
      </c>
      <c r="H22" s="38">
        <v>16139</v>
      </c>
      <c r="I22" s="38">
        <v>6.7</v>
      </c>
      <c r="J22" s="38">
        <v>0</v>
      </c>
      <c r="K22" s="38">
        <v>6.1</v>
      </c>
      <c r="L22" s="15" t="str">
        <f t="shared" si="0"/>
        <v>MEETS</v>
      </c>
      <c r="M22" s="21" t="str">
        <f t="shared" si="1"/>
        <v>N/A</v>
      </c>
      <c r="N22" s="18">
        <f t="shared" si="2"/>
        <v>6.1</v>
      </c>
      <c r="O22" s="18">
        <f t="shared" si="3"/>
        <v>0</v>
      </c>
    </row>
    <row r="23" spans="1:15" ht="14.4" customHeight="1" x14ac:dyDescent="0.3">
      <c r="A23" s="38" t="s">
        <v>155</v>
      </c>
      <c r="B23" s="38" t="s">
        <v>549</v>
      </c>
      <c r="C23" s="39">
        <v>37383</v>
      </c>
      <c r="D23" s="38" t="s">
        <v>44</v>
      </c>
      <c r="E23" s="38" t="s">
        <v>281</v>
      </c>
      <c r="F23" s="38" t="s">
        <v>1835</v>
      </c>
      <c r="G23" s="38" t="s">
        <v>282</v>
      </c>
      <c r="H23" s="38">
        <v>10870</v>
      </c>
      <c r="I23" s="38">
        <v>8.6999999999999993</v>
      </c>
      <c r="J23" s="38" t="s">
        <v>283</v>
      </c>
      <c r="K23" s="38" t="s">
        <v>1554</v>
      </c>
      <c r="L23" s="15" t="str">
        <f t="shared" si="0"/>
        <v>MEETS</v>
      </c>
      <c r="M23" s="21" t="str">
        <f t="shared" si="1"/>
        <v>N/A</v>
      </c>
      <c r="N23" s="18" t="str">
        <f t="shared" si="2"/>
        <v/>
      </c>
      <c r="O23" s="18">
        <f t="shared" si="3"/>
        <v>26</v>
      </c>
    </row>
    <row r="24" spans="1:15" ht="14.4" customHeight="1" x14ac:dyDescent="0.3">
      <c r="A24" s="38" t="s">
        <v>155</v>
      </c>
      <c r="B24" s="38" t="s">
        <v>549</v>
      </c>
      <c r="C24" s="39">
        <v>42671</v>
      </c>
      <c r="D24" s="38" t="s">
        <v>44</v>
      </c>
      <c r="E24" s="38" t="s">
        <v>281</v>
      </c>
      <c r="F24" s="38" t="s">
        <v>2196</v>
      </c>
      <c r="G24" s="38" t="s">
        <v>600</v>
      </c>
      <c r="H24" s="38">
        <v>13182</v>
      </c>
      <c r="I24" s="38">
        <v>9.3000000000000007</v>
      </c>
      <c r="J24" s="38">
        <v>0</v>
      </c>
      <c r="K24" s="38">
        <v>0.8</v>
      </c>
      <c r="L24" s="15" t="str">
        <f t="shared" si="0"/>
        <v>DOES NOT MEET</v>
      </c>
      <c r="M24" s="21" t="str">
        <f t="shared" si="1"/>
        <v>N/A</v>
      </c>
      <c r="N24" s="18">
        <f t="shared" si="2"/>
        <v>0.8</v>
      </c>
      <c r="O24" s="18">
        <f t="shared" si="3"/>
        <v>0</v>
      </c>
    </row>
    <row r="25" spans="1:15" ht="14.4" customHeight="1" x14ac:dyDescent="0.3">
      <c r="A25" s="38" t="s">
        <v>155</v>
      </c>
      <c r="B25" s="38" t="s">
        <v>549</v>
      </c>
      <c r="C25" s="39">
        <v>43378</v>
      </c>
      <c r="D25" s="38" t="s">
        <v>44</v>
      </c>
      <c r="E25" s="38" t="s">
        <v>281</v>
      </c>
      <c r="F25" s="38" t="s">
        <v>2308</v>
      </c>
      <c r="G25" s="38" t="s">
        <v>168</v>
      </c>
      <c r="H25" s="38">
        <v>12610</v>
      </c>
      <c r="I25" s="38">
        <v>9.8000000000000007</v>
      </c>
      <c r="J25" s="38">
        <v>0</v>
      </c>
      <c r="K25" s="38" t="s">
        <v>649</v>
      </c>
      <c r="L25" s="15" t="str">
        <f t="shared" si="0"/>
        <v>DOES NOT MEET</v>
      </c>
      <c r="M25" s="21" t="str">
        <f t="shared" si="1"/>
        <v>N/A</v>
      </c>
      <c r="N25" s="18">
        <f t="shared" si="2"/>
        <v>52.55</v>
      </c>
      <c r="O25" s="18">
        <f t="shared" si="3"/>
        <v>0</v>
      </c>
    </row>
    <row r="26" spans="1:15" ht="14.4" customHeight="1" x14ac:dyDescent="0.3">
      <c r="A26" s="38" t="s">
        <v>155</v>
      </c>
      <c r="B26" s="38" t="s">
        <v>549</v>
      </c>
      <c r="C26" s="39">
        <v>43731</v>
      </c>
      <c r="D26" s="38" t="s">
        <v>44</v>
      </c>
      <c r="E26" s="38" t="s">
        <v>281</v>
      </c>
      <c r="F26" s="38" t="s">
        <v>1315</v>
      </c>
      <c r="G26" s="38" t="s">
        <v>762</v>
      </c>
      <c r="H26" s="38">
        <v>12400</v>
      </c>
      <c r="I26" s="38">
        <v>9.7799999999999994</v>
      </c>
      <c r="J26" s="38" t="s">
        <v>266</v>
      </c>
      <c r="K26" s="38" t="s">
        <v>896</v>
      </c>
      <c r="L26" s="15" t="str">
        <f t="shared" si="0"/>
        <v>DOES NOT MEET</v>
      </c>
      <c r="M26" s="21" t="str">
        <f t="shared" si="1"/>
        <v>N/A</v>
      </c>
      <c r="N26" s="18">
        <f t="shared" si="2"/>
        <v>53.225999999999999</v>
      </c>
      <c r="O26" s="18">
        <f t="shared" si="3"/>
        <v>32</v>
      </c>
    </row>
    <row r="27" spans="1:15" ht="14.4" customHeight="1" x14ac:dyDescent="0.3">
      <c r="A27" s="38" t="s">
        <v>155</v>
      </c>
      <c r="B27" s="38" t="s">
        <v>549</v>
      </c>
      <c r="C27" s="39">
        <v>42671</v>
      </c>
      <c r="D27" s="38" t="s">
        <v>48</v>
      </c>
      <c r="E27" s="38" t="s">
        <v>281</v>
      </c>
      <c r="F27" s="38" t="s">
        <v>2197</v>
      </c>
      <c r="G27" s="38" t="s">
        <v>600</v>
      </c>
      <c r="H27" s="38">
        <v>11364</v>
      </c>
      <c r="I27" s="38">
        <v>9.1999999999999993</v>
      </c>
      <c r="J27" s="38">
        <v>0</v>
      </c>
      <c r="K27" s="38">
        <v>5.3</v>
      </c>
      <c r="L27" s="15" t="str">
        <f t="shared" si="0"/>
        <v>DOES NOT MEET</v>
      </c>
      <c r="M27" s="21" t="str">
        <f t="shared" si="1"/>
        <v>N/A</v>
      </c>
      <c r="N27" s="18">
        <f t="shared" si="2"/>
        <v>5.3</v>
      </c>
      <c r="O27" s="18">
        <f t="shared" si="3"/>
        <v>0</v>
      </c>
    </row>
    <row r="28" spans="1:15" ht="14.4" customHeight="1" x14ac:dyDescent="0.3">
      <c r="A28" s="38" t="s">
        <v>155</v>
      </c>
      <c r="B28" s="38" t="s">
        <v>549</v>
      </c>
      <c r="C28" s="39">
        <v>43378</v>
      </c>
      <c r="D28" s="38" t="s">
        <v>48</v>
      </c>
      <c r="E28" s="38" t="s">
        <v>281</v>
      </c>
      <c r="F28" s="38" t="s">
        <v>2309</v>
      </c>
      <c r="G28" s="38" t="s">
        <v>168</v>
      </c>
      <c r="H28" s="38">
        <v>13310</v>
      </c>
      <c r="I28" s="38">
        <v>9.9</v>
      </c>
      <c r="J28" s="38">
        <v>0</v>
      </c>
      <c r="K28" s="38" t="s">
        <v>650</v>
      </c>
      <c r="L28" s="15" t="str">
        <f t="shared" si="0"/>
        <v>DOES NOT MEET</v>
      </c>
      <c r="M28" s="21" t="str">
        <f t="shared" si="1"/>
        <v>N/A</v>
      </c>
      <c r="N28" s="18">
        <f t="shared" si="2"/>
        <v>57.96</v>
      </c>
      <c r="O28" s="18">
        <f t="shared" si="3"/>
        <v>0</v>
      </c>
    </row>
    <row r="29" spans="1:15" ht="14.4" customHeight="1" x14ac:dyDescent="0.3">
      <c r="A29" s="38" t="s">
        <v>155</v>
      </c>
      <c r="B29" s="38" t="s">
        <v>549</v>
      </c>
      <c r="C29" s="39">
        <v>43731</v>
      </c>
      <c r="D29" s="38" t="s">
        <v>48</v>
      </c>
      <c r="E29" s="38" t="s">
        <v>281</v>
      </c>
      <c r="F29" s="38" t="s">
        <v>1314</v>
      </c>
      <c r="G29" s="38" t="s">
        <v>762</v>
      </c>
      <c r="H29" s="38">
        <v>11100</v>
      </c>
      <c r="I29" s="38">
        <v>9.93</v>
      </c>
      <c r="J29" s="38" t="s">
        <v>266</v>
      </c>
      <c r="K29" s="38" t="s">
        <v>897</v>
      </c>
      <c r="L29" s="15" t="str">
        <f t="shared" si="0"/>
        <v>DOES NOT MEET</v>
      </c>
      <c r="M29" s="21" t="str">
        <f t="shared" si="1"/>
        <v>N/A</v>
      </c>
      <c r="N29" s="18">
        <f t="shared" si="2"/>
        <v>59.459000000000003</v>
      </c>
      <c r="O29" s="18">
        <f t="shared" si="3"/>
        <v>32</v>
      </c>
    </row>
    <row r="30" spans="1:15" ht="14.4" customHeight="1" x14ac:dyDescent="0.3">
      <c r="A30" s="38" t="s">
        <v>581</v>
      </c>
      <c r="B30" s="38" t="s">
        <v>771</v>
      </c>
      <c r="C30" s="39">
        <v>43529</v>
      </c>
      <c r="D30" s="38" t="s">
        <v>48</v>
      </c>
      <c r="E30" s="38" t="s">
        <v>772</v>
      </c>
      <c r="F30" s="38" t="s">
        <v>1417</v>
      </c>
      <c r="G30" s="38" t="s">
        <v>190</v>
      </c>
      <c r="H30" s="38">
        <v>8427</v>
      </c>
      <c r="I30" s="38">
        <v>9.1999999999999993</v>
      </c>
      <c r="J30" s="38" t="s">
        <v>239</v>
      </c>
      <c r="K30" s="38" t="s">
        <v>773</v>
      </c>
      <c r="L30" s="15" t="str">
        <f t="shared" si="0"/>
        <v>DOES NOT MEET</v>
      </c>
      <c r="M30" s="21" t="str">
        <f t="shared" si="1"/>
        <v>N/A</v>
      </c>
      <c r="N30" s="18">
        <f t="shared" si="2"/>
        <v>78.319999999999993</v>
      </c>
      <c r="O30" s="18">
        <f t="shared" si="3"/>
        <v>30</v>
      </c>
    </row>
    <row r="31" spans="1:15" ht="14.4" customHeight="1" x14ac:dyDescent="0.3">
      <c r="A31" s="38" t="s">
        <v>581</v>
      </c>
      <c r="B31" s="38" t="s">
        <v>582</v>
      </c>
      <c r="C31" s="39">
        <v>42417</v>
      </c>
      <c r="D31" s="38" t="s">
        <v>44</v>
      </c>
      <c r="E31" s="38" t="s">
        <v>253</v>
      </c>
      <c r="F31" s="38" t="s">
        <v>2100</v>
      </c>
      <c r="G31" s="38" t="s">
        <v>190</v>
      </c>
      <c r="H31" s="38">
        <v>15154</v>
      </c>
      <c r="I31" s="38">
        <v>8.3000000000000007</v>
      </c>
      <c r="J31" s="38">
        <v>5.4</v>
      </c>
      <c r="K31" s="38">
        <v>12.7</v>
      </c>
      <c r="L31" s="15" t="str">
        <f t="shared" si="0"/>
        <v>MEETS</v>
      </c>
      <c r="M31" s="21" t="str">
        <f t="shared" si="1"/>
        <v>N/A</v>
      </c>
      <c r="N31" s="18">
        <f t="shared" si="2"/>
        <v>12.7</v>
      </c>
      <c r="O31" s="18">
        <f t="shared" si="3"/>
        <v>5.4</v>
      </c>
    </row>
    <row r="32" spans="1:15" ht="14.4" customHeight="1" x14ac:dyDescent="0.3">
      <c r="A32" s="38" t="s">
        <v>581</v>
      </c>
      <c r="B32" s="38" t="s">
        <v>582</v>
      </c>
      <c r="C32" s="39">
        <v>43529</v>
      </c>
      <c r="D32" s="38" t="s">
        <v>44</v>
      </c>
      <c r="E32" s="38" t="s">
        <v>253</v>
      </c>
      <c r="F32" s="38" t="s">
        <v>1419</v>
      </c>
      <c r="G32" s="38" t="s">
        <v>190</v>
      </c>
      <c r="H32" s="38">
        <v>13260</v>
      </c>
      <c r="I32" s="38">
        <v>8.9</v>
      </c>
      <c r="J32" s="38">
        <v>0</v>
      </c>
      <c r="K32" s="38" t="s">
        <v>774</v>
      </c>
      <c r="L32" s="15" t="str">
        <f t="shared" si="0"/>
        <v>MEETS</v>
      </c>
      <c r="M32" s="21" t="str">
        <f t="shared" si="1"/>
        <v>N/A</v>
      </c>
      <c r="N32" s="18">
        <f t="shared" si="2"/>
        <v>49.774000000000001</v>
      </c>
      <c r="O32" s="18">
        <f t="shared" si="3"/>
        <v>0</v>
      </c>
    </row>
    <row r="33" spans="1:15" ht="14.4" customHeight="1" x14ac:dyDescent="0.3">
      <c r="A33" s="38" t="s">
        <v>581</v>
      </c>
      <c r="B33" s="38" t="s">
        <v>582</v>
      </c>
      <c r="C33" s="39">
        <v>43529</v>
      </c>
      <c r="D33" s="38" t="s">
        <v>59</v>
      </c>
      <c r="E33" s="38" t="s">
        <v>253</v>
      </c>
      <c r="F33" s="38" t="s">
        <v>1418</v>
      </c>
      <c r="G33" s="38" t="s">
        <v>190</v>
      </c>
      <c r="H33" s="38">
        <v>10830</v>
      </c>
      <c r="I33" s="38">
        <v>8.6999999999999993</v>
      </c>
      <c r="J33" s="38">
        <v>0</v>
      </c>
      <c r="K33" s="38" t="s">
        <v>775</v>
      </c>
      <c r="L33" s="15" t="str">
        <f t="shared" si="0"/>
        <v>MEETS</v>
      </c>
      <c r="M33" s="21" t="str">
        <f t="shared" si="1"/>
        <v>N/A</v>
      </c>
      <c r="N33" s="18">
        <f t="shared" si="2"/>
        <v>60.942</v>
      </c>
      <c r="O33" s="18">
        <f t="shared" si="3"/>
        <v>0</v>
      </c>
    </row>
    <row r="34" spans="1:15" ht="14.4" customHeight="1" x14ac:dyDescent="0.3">
      <c r="A34" s="38" t="s">
        <v>581</v>
      </c>
      <c r="B34" s="38" t="s">
        <v>582</v>
      </c>
      <c r="C34" s="39">
        <v>42417</v>
      </c>
      <c r="D34" s="38" t="s">
        <v>48</v>
      </c>
      <c r="E34" s="38" t="s">
        <v>253</v>
      </c>
      <c r="F34" s="38" t="s">
        <v>2101</v>
      </c>
      <c r="G34" s="38" t="s">
        <v>190</v>
      </c>
      <c r="H34" s="38">
        <v>23105</v>
      </c>
      <c r="I34" s="38">
        <v>8.9</v>
      </c>
      <c r="J34" s="38">
        <v>0</v>
      </c>
      <c r="K34" s="38">
        <v>6.1</v>
      </c>
      <c r="L34" s="15" t="str">
        <f t="shared" si="0"/>
        <v>MEETS</v>
      </c>
      <c r="M34" s="21" t="str">
        <f t="shared" si="1"/>
        <v>N/A</v>
      </c>
      <c r="N34" s="18">
        <f t="shared" si="2"/>
        <v>6.1</v>
      </c>
      <c r="O34" s="18">
        <f t="shared" si="3"/>
        <v>0</v>
      </c>
    </row>
    <row r="35" spans="1:15" ht="14.4" customHeight="1" x14ac:dyDescent="0.3">
      <c r="A35" s="38" t="s">
        <v>581</v>
      </c>
      <c r="B35" s="38" t="s">
        <v>582</v>
      </c>
      <c r="C35" s="39">
        <v>43529</v>
      </c>
      <c r="D35" s="38" t="s">
        <v>48</v>
      </c>
      <c r="E35" s="38" t="s">
        <v>253</v>
      </c>
      <c r="F35" s="38" t="s">
        <v>1414</v>
      </c>
      <c r="G35" s="38" t="s">
        <v>190</v>
      </c>
      <c r="H35" s="38">
        <v>7555</v>
      </c>
      <c r="I35" s="38">
        <v>8.6999999999999993</v>
      </c>
      <c r="J35" s="38">
        <v>0</v>
      </c>
      <c r="K35" s="38" t="s">
        <v>776</v>
      </c>
      <c r="L35" s="15" t="str">
        <f t="shared" si="0"/>
        <v>MEETS</v>
      </c>
      <c r="M35" s="21" t="str">
        <f t="shared" si="1"/>
        <v>N/A</v>
      </c>
      <c r="N35" s="18">
        <f t="shared" si="2"/>
        <v>87.358999999999995</v>
      </c>
      <c r="O35" s="18">
        <f t="shared" si="3"/>
        <v>0</v>
      </c>
    </row>
    <row r="36" spans="1:15" ht="14.4" customHeight="1" x14ac:dyDescent="0.3">
      <c r="A36" s="38" t="s">
        <v>581</v>
      </c>
      <c r="B36" s="38" t="s">
        <v>592</v>
      </c>
      <c r="C36" s="39">
        <v>42443</v>
      </c>
      <c r="D36" s="38" t="s">
        <v>48</v>
      </c>
      <c r="E36" s="38" t="s">
        <v>376</v>
      </c>
      <c r="F36" s="38" t="s">
        <v>1520</v>
      </c>
      <c r="G36" s="38" t="s">
        <v>197</v>
      </c>
      <c r="H36" s="38">
        <v>17065</v>
      </c>
      <c r="I36" s="38">
        <v>7.6</v>
      </c>
      <c r="J36" s="38">
        <v>0</v>
      </c>
      <c r="K36" s="38">
        <v>9.5</v>
      </c>
      <c r="L36" s="15" t="str">
        <f t="shared" si="0"/>
        <v>MEETS</v>
      </c>
      <c r="M36" s="21" t="str">
        <f t="shared" si="1"/>
        <v>N/A</v>
      </c>
      <c r="N36" s="18">
        <f t="shared" si="2"/>
        <v>9.5</v>
      </c>
      <c r="O36" s="18">
        <f t="shared" si="3"/>
        <v>0</v>
      </c>
    </row>
    <row r="37" spans="1:15" ht="14.4" customHeight="1" x14ac:dyDescent="0.3">
      <c r="A37" s="38" t="s">
        <v>297</v>
      </c>
      <c r="B37" s="38" t="s">
        <v>609</v>
      </c>
      <c r="C37" s="39">
        <v>42797</v>
      </c>
      <c r="D37" s="38" t="s">
        <v>59</v>
      </c>
      <c r="E37" s="38" t="s">
        <v>298</v>
      </c>
      <c r="F37" s="38" t="s">
        <v>2223</v>
      </c>
      <c r="G37" s="38" t="s">
        <v>209</v>
      </c>
      <c r="H37" s="38">
        <v>2847</v>
      </c>
      <c r="I37" s="38">
        <v>10.7</v>
      </c>
      <c r="J37" s="38">
        <v>0</v>
      </c>
      <c r="K37" s="38">
        <v>45.2</v>
      </c>
      <c r="L37" s="15" t="str">
        <f t="shared" si="0"/>
        <v>DOES NOT MEET</v>
      </c>
      <c r="M37" s="21" t="str">
        <f t="shared" si="1"/>
        <v>N/A</v>
      </c>
      <c r="N37" s="18">
        <f t="shared" si="2"/>
        <v>45.2</v>
      </c>
      <c r="O37" s="18">
        <f t="shared" si="3"/>
        <v>0</v>
      </c>
    </row>
    <row r="38" spans="1:15" ht="14.4" customHeight="1" x14ac:dyDescent="0.3">
      <c r="A38" s="38" t="s">
        <v>297</v>
      </c>
      <c r="B38" s="38" t="s">
        <v>609</v>
      </c>
      <c r="C38" s="39">
        <v>42830</v>
      </c>
      <c r="D38" s="38" t="s">
        <v>59</v>
      </c>
      <c r="E38" s="38" t="s">
        <v>298</v>
      </c>
      <c r="F38" s="38" t="s">
        <v>2226</v>
      </c>
      <c r="G38" s="38" t="s">
        <v>209</v>
      </c>
      <c r="H38" s="38">
        <v>929</v>
      </c>
      <c r="I38" s="38">
        <v>11.8</v>
      </c>
      <c r="J38" s="38">
        <v>0</v>
      </c>
      <c r="K38" s="38">
        <v>22.9</v>
      </c>
      <c r="L38" s="15" t="str">
        <f t="shared" si="0"/>
        <v>DOES NOT MEET</v>
      </c>
      <c r="M38" s="21" t="str">
        <f t="shared" si="1"/>
        <v>N/A</v>
      </c>
      <c r="N38" s="18">
        <f t="shared" si="2"/>
        <v>22.9</v>
      </c>
      <c r="O38" s="18">
        <f t="shared" si="3"/>
        <v>0</v>
      </c>
    </row>
    <row r="39" spans="1:15" ht="14.4" customHeight="1" x14ac:dyDescent="0.3">
      <c r="A39" s="38" t="s">
        <v>297</v>
      </c>
      <c r="B39" s="38" t="s">
        <v>609</v>
      </c>
      <c r="C39" s="39">
        <v>43928</v>
      </c>
      <c r="D39" s="38" t="s">
        <v>59</v>
      </c>
      <c r="E39" s="38" t="s">
        <v>298</v>
      </c>
      <c r="F39" s="38" t="s">
        <v>1264</v>
      </c>
      <c r="G39" s="38" t="s">
        <v>188</v>
      </c>
      <c r="H39" s="38">
        <v>8852</v>
      </c>
      <c r="I39" s="38">
        <v>9.4499999999999993</v>
      </c>
      <c r="J39" s="38" t="s">
        <v>239</v>
      </c>
      <c r="K39" s="38" t="s">
        <v>941</v>
      </c>
      <c r="L39" s="15" t="str">
        <f t="shared" si="0"/>
        <v>DOES NOT MEET</v>
      </c>
      <c r="M39" s="21" t="str">
        <f t="shared" si="1"/>
        <v>N/A</v>
      </c>
      <c r="N39" s="18">
        <f t="shared" si="2"/>
        <v>74.56</v>
      </c>
      <c r="O39" s="18">
        <f t="shared" si="3"/>
        <v>30</v>
      </c>
    </row>
    <row r="40" spans="1:15" ht="14.4" customHeight="1" x14ac:dyDescent="0.3">
      <c r="A40" s="38" t="s">
        <v>297</v>
      </c>
      <c r="B40" s="38" t="s">
        <v>609</v>
      </c>
      <c r="C40" s="39">
        <v>43928</v>
      </c>
      <c r="D40" s="38" t="s">
        <v>48</v>
      </c>
      <c r="E40" s="38" t="s">
        <v>298</v>
      </c>
      <c r="F40" s="38" t="s">
        <v>1265</v>
      </c>
      <c r="G40" s="38" t="s">
        <v>188</v>
      </c>
      <c r="H40" s="38">
        <v>4816</v>
      </c>
      <c r="I40" s="38">
        <v>9.67</v>
      </c>
      <c r="J40" s="38" t="s">
        <v>239</v>
      </c>
      <c r="K40" s="38" t="s">
        <v>940</v>
      </c>
      <c r="L40" s="15" t="str">
        <f t="shared" si="0"/>
        <v>DOES NOT MEET</v>
      </c>
      <c r="M40" s="21" t="str">
        <f t="shared" si="1"/>
        <v>N/A</v>
      </c>
      <c r="N40" s="18">
        <f t="shared" si="2"/>
        <v>137</v>
      </c>
      <c r="O40" s="18">
        <f t="shared" si="3"/>
        <v>30</v>
      </c>
    </row>
    <row r="41" spans="1:15" ht="14.4" customHeight="1" x14ac:dyDescent="0.3">
      <c r="A41" s="38" t="s">
        <v>544</v>
      </c>
      <c r="B41" s="38" t="s">
        <v>545</v>
      </c>
      <c r="C41" s="39">
        <v>37090</v>
      </c>
      <c r="D41" s="38" t="s">
        <v>44</v>
      </c>
      <c r="E41" s="38" t="s">
        <v>267</v>
      </c>
      <c r="F41" s="38" t="s">
        <v>1816</v>
      </c>
      <c r="G41" s="38" t="s">
        <v>268</v>
      </c>
      <c r="H41" s="38">
        <v>47600</v>
      </c>
      <c r="I41" s="38">
        <v>8</v>
      </c>
      <c r="J41" s="38" t="s">
        <v>1554</v>
      </c>
      <c r="K41" s="38" t="s">
        <v>1554</v>
      </c>
      <c r="L41" s="15" t="str">
        <f t="shared" si="0"/>
        <v>MEETS</v>
      </c>
      <c r="M41" s="21" t="str">
        <f t="shared" si="1"/>
        <v>N/A</v>
      </c>
      <c r="N41" s="18" t="str">
        <f t="shared" si="2"/>
        <v/>
      </c>
      <c r="O41" s="18" t="str">
        <f t="shared" si="3"/>
        <v/>
      </c>
    </row>
    <row r="42" spans="1:15" ht="14.4" customHeight="1" x14ac:dyDescent="0.3">
      <c r="A42" s="38" t="s">
        <v>544</v>
      </c>
      <c r="B42" s="38" t="s">
        <v>545</v>
      </c>
      <c r="C42" s="39">
        <v>37125</v>
      </c>
      <c r="D42" s="38" t="s">
        <v>44</v>
      </c>
      <c r="E42" s="38" t="s">
        <v>267</v>
      </c>
      <c r="F42" s="38" t="s">
        <v>1819</v>
      </c>
      <c r="G42" s="38" t="s">
        <v>268</v>
      </c>
      <c r="H42" s="38">
        <v>16900</v>
      </c>
      <c r="I42" s="38">
        <v>9.4</v>
      </c>
      <c r="J42" s="38" t="s">
        <v>1554</v>
      </c>
      <c r="K42" s="38" t="s">
        <v>1554</v>
      </c>
      <c r="L42" s="15" t="str">
        <f t="shared" si="0"/>
        <v>DOES NOT MEET</v>
      </c>
      <c r="M42" s="21" t="str">
        <f t="shared" si="1"/>
        <v>N/A</v>
      </c>
      <c r="N42" s="18" t="str">
        <f t="shared" si="2"/>
        <v/>
      </c>
      <c r="O42" s="18" t="str">
        <f t="shared" si="3"/>
        <v/>
      </c>
    </row>
    <row r="43" spans="1:15" ht="14.4" customHeight="1" x14ac:dyDescent="0.3">
      <c r="A43" s="38" t="s">
        <v>544</v>
      </c>
      <c r="B43" s="38" t="s">
        <v>545</v>
      </c>
      <c r="C43" s="39">
        <v>37147</v>
      </c>
      <c r="D43" s="38" t="s">
        <v>44</v>
      </c>
      <c r="E43" s="38" t="s">
        <v>267</v>
      </c>
      <c r="F43" s="38" t="s">
        <v>1820</v>
      </c>
      <c r="G43" s="38" t="s">
        <v>268</v>
      </c>
      <c r="H43" s="38">
        <v>17900</v>
      </c>
      <c r="I43" s="38">
        <v>9.6</v>
      </c>
      <c r="J43" s="38" t="s">
        <v>1554</v>
      </c>
      <c r="K43" s="38" t="s">
        <v>1554</v>
      </c>
      <c r="L43" s="15" t="str">
        <f t="shared" si="0"/>
        <v>DOES NOT MEET</v>
      </c>
      <c r="M43" s="21" t="str">
        <f t="shared" si="1"/>
        <v>N/A</v>
      </c>
      <c r="N43" s="18" t="str">
        <f t="shared" si="2"/>
        <v/>
      </c>
      <c r="O43" s="18" t="str">
        <f t="shared" si="3"/>
        <v/>
      </c>
    </row>
    <row r="44" spans="1:15" ht="14.4" customHeight="1" x14ac:dyDescent="0.3">
      <c r="A44" s="38" t="s">
        <v>544</v>
      </c>
      <c r="B44" s="38" t="s">
        <v>545</v>
      </c>
      <c r="C44" s="39">
        <v>37166</v>
      </c>
      <c r="D44" s="38" t="s">
        <v>44</v>
      </c>
      <c r="E44" s="38" t="s">
        <v>267</v>
      </c>
      <c r="F44" s="38" t="s">
        <v>1821</v>
      </c>
      <c r="G44" s="38" t="s">
        <v>269</v>
      </c>
      <c r="H44" s="38">
        <v>15600</v>
      </c>
      <c r="I44" s="38">
        <v>9.5</v>
      </c>
      <c r="J44" s="38" t="s">
        <v>1554</v>
      </c>
      <c r="K44" s="38" t="s">
        <v>1554</v>
      </c>
      <c r="L44" s="15" t="str">
        <f t="shared" si="0"/>
        <v>DOES NOT MEET</v>
      </c>
      <c r="M44" s="21" t="str">
        <f t="shared" si="1"/>
        <v>N/A</v>
      </c>
      <c r="N44" s="18" t="str">
        <f t="shared" si="2"/>
        <v/>
      </c>
      <c r="O44" s="18" t="str">
        <f t="shared" si="3"/>
        <v/>
      </c>
    </row>
    <row r="45" spans="1:15" ht="14.4" customHeight="1" x14ac:dyDescent="0.3">
      <c r="A45" s="38" t="s">
        <v>544</v>
      </c>
      <c r="B45" s="38" t="s">
        <v>545</v>
      </c>
      <c r="C45" s="39">
        <v>37173</v>
      </c>
      <c r="D45" s="38" t="s">
        <v>44</v>
      </c>
      <c r="E45" s="38" t="s">
        <v>267</v>
      </c>
      <c r="F45" s="38" t="s">
        <v>1822</v>
      </c>
      <c r="G45" s="38" t="s">
        <v>268</v>
      </c>
      <c r="H45" s="38">
        <v>16400</v>
      </c>
      <c r="I45" s="38">
        <v>8.1999999999999993</v>
      </c>
      <c r="J45" s="38" t="s">
        <v>1554</v>
      </c>
      <c r="K45" s="38" t="s">
        <v>1554</v>
      </c>
      <c r="L45" s="15" t="str">
        <f t="shared" si="0"/>
        <v>MEETS</v>
      </c>
      <c r="M45" s="21" t="str">
        <f t="shared" si="1"/>
        <v>N/A</v>
      </c>
      <c r="N45" s="18" t="str">
        <f t="shared" si="2"/>
        <v/>
      </c>
      <c r="O45" s="18" t="str">
        <f t="shared" si="3"/>
        <v/>
      </c>
    </row>
    <row r="46" spans="1:15" ht="14.4" customHeight="1" x14ac:dyDescent="0.3">
      <c r="A46" s="38" t="s">
        <v>544</v>
      </c>
      <c r="B46" s="38" t="s">
        <v>545</v>
      </c>
      <c r="C46" s="39">
        <v>37176</v>
      </c>
      <c r="D46" s="38" t="s">
        <v>44</v>
      </c>
      <c r="E46" s="38" t="s">
        <v>267</v>
      </c>
      <c r="F46" s="38" t="s">
        <v>1823</v>
      </c>
      <c r="G46" s="38" t="s">
        <v>268</v>
      </c>
      <c r="H46" s="38">
        <v>12820</v>
      </c>
      <c r="I46" s="38">
        <v>7.4</v>
      </c>
      <c r="J46" s="38" t="s">
        <v>1554</v>
      </c>
      <c r="K46" s="38" t="s">
        <v>1554</v>
      </c>
      <c r="L46" s="15" t="str">
        <f t="shared" si="0"/>
        <v>MEETS</v>
      </c>
      <c r="M46" s="21" t="str">
        <f t="shared" si="1"/>
        <v>N/A</v>
      </c>
      <c r="N46" s="18" t="str">
        <f t="shared" si="2"/>
        <v/>
      </c>
      <c r="O46" s="18" t="str">
        <f t="shared" si="3"/>
        <v/>
      </c>
    </row>
    <row r="47" spans="1:15" ht="14.4" customHeight="1" x14ac:dyDescent="0.3">
      <c r="A47" s="38" t="s">
        <v>544</v>
      </c>
      <c r="B47" s="38" t="s">
        <v>545</v>
      </c>
      <c r="C47" s="39">
        <v>42408</v>
      </c>
      <c r="D47" s="38" t="s">
        <v>44</v>
      </c>
      <c r="E47" s="38" t="s">
        <v>267</v>
      </c>
      <c r="F47" s="38" t="s">
        <v>1537</v>
      </c>
      <c r="G47" s="38" t="s">
        <v>189</v>
      </c>
      <c r="H47" s="38">
        <v>19697</v>
      </c>
      <c r="I47" s="38">
        <v>9.1999999999999993</v>
      </c>
      <c r="J47" s="38">
        <v>0</v>
      </c>
      <c r="K47" s="38">
        <v>0</v>
      </c>
      <c r="L47" s="15" t="str">
        <f t="shared" si="0"/>
        <v>DOES NOT MEET</v>
      </c>
      <c r="M47" s="21" t="str">
        <f t="shared" si="1"/>
        <v>N/A</v>
      </c>
      <c r="N47" s="18">
        <f t="shared" si="2"/>
        <v>0</v>
      </c>
      <c r="O47" s="18">
        <f t="shared" si="3"/>
        <v>0</v>
      </c>
    </row>
    <row r="48" spans="1:15" ht="14.4" customHeight="1" x14ac:dyDescent="0.3">
      <c r="A48" s="38" t="s">
        <v>544</v>
      </c>
      <c r="B48" s="38" t="s">
        <v>545</v>
      </c>
      <c r="C48" s="39">
        <v>43549</v>
      </c>
      <c r="D48" s="38" t="s">
        <v>59</v>
      </c>
      <c r="E48" s="38" t="s">
        <v>267</v>
      </c>
      <c r="F48" s="38" t="s">
        <v>1406</v>
      </c>
      <c r="G48" s="38" t="s">
        <v>189</v>
      </c>
      <c r="H48" s="38">
        <v>10130</v>
      </c>
      <c r="I48" s="38">
        <v>10.1</v>
      </c>
      <c r="J48" s="38" t="s">
        <v>239</v>
      </c>
      <c r="K48" s="38" t="s">
        <v>787</v>
      </c>
      <c r="L48" s="15" t="str">
        <f t="shared" si="0"/>
        <v>DOES NOT MEET</v>
      </c>
      <c r="M48" s="21" t="str">
        <f t="shared" si="1"/>
        <v>N/A</v>
      </c>
      <c r="N48" s="18">
        <f t="shared" si="2"/>
        <v>65.153000000000006</v>
      </c>
      <c r="O48" s="18">
        <f t="shared" si="3"/>
        <v>30</v>
      </c>
    </row>
    <row r="49" spans="1:15" ht="14.4" customHeight="1" x14ac:dyDescent="0.3">
      <c r="A49" s="38" t="s">
        <v>544</v>
      </c>
      <c r="B49" s="38" t="s">
        <v>545</v>
      </c>
      <c r="C49" s="39">
        <v>42408</v>
      </c>
      <c r="D49" s="38" t="s">
        <v>48</v>
      </c>
      <c r="E49" s="38" t="s">
        <v>267</v>
      </c>
      <c r="F49" s="38" t="s">
        <v>2076</v>
      </c>
      <c r="G49" s="38" t="s">
        <v>189</v>
      </c>
      <c r="H49" s="38">
        <v>13416</v>
      </c>
      <c r="I49" s="38">
        <v>9.6</v>
      </c>
      <c r="J49" s="38">
        <v>0</v>
      </c>
      <c r="K49" s="38">
        <v>0</v>
      </c>
      <c r="L49" s="15" t="str">
        <f t="shared" si="0"/>
        <v>DOES NOT MEET</v>
      </c>
      <c r="M49" s="21" t="str">
        <f t="shared" si="1"/>
        <v>N/A</v>
      </c>
      <c r="N49" s="18">
        <f t="shared" si="2"/>
        <v>0</v>
      </c>
      <c r="O49" s="18">
        <f t="shared" si="3"/>
        <v>0</v>
      </c>
    </row>
    <row r="50" spans="1:15" ht="14.4" customHeight="1" x14ac:dyDescent="0.3">
      <c r="A50" s="38" t="s">
        <v>544</v>
      </c>
      <c r="B50" s="38" t="s">
        <v>545</v>
      </c>
      <c r="C50" s="39">
        <v>43549</v>
      </c>
      <c r="D50" s="38" t="s">
        <v>48</v>
      </c>
      <c r="E50" s="38" t="s">
        <v>267</v>
      </c>
      <c r="F50" s="38" t="s">
        <v>1405</v>
      </c>
      <c r="G50" s="38" t="s">
        <v>189</v>
      </c>
      <c r="H50" s="38">
        <v>11850</v>
      </c>
      <c r="I50" s="38">
        <v>10.1</v>
      </c>
      <c r="J50" s="38" t="s">
        <v>239</v>
      </c>
      <c r="K50" s="38" t="s">
        <v>788</v>
      </c>
      <c r="L50" s="15" t="str">
        <f t="shared" si="0"/>
        <v>DOES NOT MEET</v>
      </c>
      <c r="M50" s="21" t="str">
        <f t="shared" si="1"/>
        <v>N/A</v>
      </c>
      <c r="N50" s="18">
        <f t="shared" si="2"/>
        <v>55.695999999999998</v>
      </c>
      <c r="O50" s="18">
        <f t="shared" si="3"/>
        <v>30</v>
      </c>
    </row>
    <row r="51" spans="1:15" ht="14.4" customHeight="1" x14ac:dyDescent="0.3">
      <c r="A51" s="38" t="s">
        <v>544</v>
      </c>
      <c r="B51" s="38" t="s">
        <v>577</v>
      </c>
      <c r="C51" s="39">
        <v>42404</v>
      </c>
      <c r="D51" s="38" t="s">
        <v>44</v>
      </c>
      <c r="E51" s="38" t="s">
        <v>339</v>
      </c>
      <c r="F51" s="38" t="s">
        <v>1543</v>
      </c>
      <c r="G51" s="38" t="s">
        <v>189</v>
      </c>
      <c r="H51" s="38">
        <v>20044</v>
      </c>
      <c r="I51" s="38">
        <v>8.6</v>
      </c>
      <c r="J51" s="38">
        <v>5</v>
      </c>
      <c r="K51" s="38">
        <v>33.1</v>
      </c>
      <c r="L51" s="15" t="str">
        <f t="shared" ref="L51:L114" si="4">IF(AND(4.5&lt;=$I51,$I51&lt;=9),"MEETS","DOES NOT MEET")</f>
        <v>MEETS</v>
      </c>
      <c r="M51" s="21" t="str">
        <f t="shared" ref="M51:M114" si="5">IF(OR(ISBLANK(I51), NOT(ISNUMBER(MATCH($E51, Coastal, 0)))), "N/A", IF(AND(5 &lt;= $I51, $I51 &lt;= 10),IF($H51&gt;=5000,IF($O51&lt;=100,IF($N51&lt;=200,"MEETS","DOES NOT MEET"),"DOES NOT MEET"),"DOES NOT MEET"),"DOES NOT MEET"))</f>
        <v>N/A</v>
      </c>
      <c r="N51" s="18">
        <f t="shared" ref="N51:N114" si="6">IF(LEFT(K51, 1)="&lt;", VALUE(RIGHT(K51,LEN(K51)-1)), K51)</f>
        <v>33.1</v>
      </c>
      <c r="O51" s="18">
        <f t="shared" ref="O51:O114" si="7">IF(LEFT(J51, 1)="&lt;", VALUE(RIGHT(J51,LEN(J51)-1)), J51)</f>
        <v>5</v>
      </c>
    </row>
    <row r="52" spans="1:15" ht="14.4" customHeight="1" x14ac:dyDescent="0.3">
      <c r="A52" s="38" t="s">
        <v>544</v>
      </c>
      <c r="B52" s="38" t="s">
        <v>577</v>
      </c>
      <c r="C52" s="39">
        <v>43497</v>
      </c>
      <c r="D52" s="38" t="s">
        <v>59</v>
      </c>
      <c r="E52" s="38" t="s">
        <v>339</v>
      </c>
      <c r="F52" s="38" t="s">
        <v>1436</v>
      </c>
      <c r="G52" s="38" t="s">
        <v>189</v>
      </c>
      <c r="H52" s="38">
        <v>20820</v>
      </c>
      <c r="I52" s="38">
        <v>9.3000000000000007</v>
      </c>
      <c r="J52" s="38">
        <v>0</v>
      </c>
      <c r="K52" s="38" t="s">
        <v>736</v>
      </c>
      <c r="L52" s="15" t="str">
        <f t="shared" si="4"/>
        <v>DOES NOT MEET</v>
      </c>
      <c r="M52" s="21" t="str">
        <f t="shared" si="5"/>
        <v>N/A</v>
      </c>
      <c r="N52" s="18">
        <f t="shared" si="6"/>
        <v>31.7</v>
      </c>
      <c r="O52" s="18">
        <f t="shared" si="7"/>
        <v>0</v>
      </c>
    </row>
    <row r="53" spans="1:15" ht="14.4" customHeight="1" x14ac:dyDescent="0.3">
      <c r="A53" s="38" t="s">
        <v>544</v>
      </c>
      <c r="B53" s="38" t="s">
        <v>577</v>
      </c>
      <c r="C53" s="39">
        <v>42404</v>
      </c>
      <c r="D53" s="38" t="s">
        <v>48</v>
      </c>
      <c r="E53" s="38" t="s">
        <v>339</v>
      </c>
      <c r="F53" s="38" t="s">
        <v>2072</v>
      </c>
      <c r="G53" s="38" t="s">
        <v>189</v>
      </c>
      <c r="H53" s="38">
        <v>18392</v>
      </c>
      <c r="I53" s="38">
        <v>8.6</v>
      </c>
      <c r="J53" s="38">
        <v>5</v>
      </c>
      <c r="K53" s="38">
        <v>36</v>
      </c>
      <c r="L53" s="15" t="str">
        <f t="shared" si="4"/>
        <v>MEETS</v>
      </c>
      <c r="M53" s="21" t="str">
        <f t="shared" si="5"/>
        <v>N/A</v>
      </c>
      <c r="N53" s="18">
        <f t="shared" si="6"/>
        <v>36</v>
      </c>
      <c r="O53" s="18">
        <f t="shared" si="7"/>
        <v>5</v>
      </c>
    </row>
    <row r="54" spans="1:15" ht="14.4" customHeight="1" x14ac:dyDescent="0.3">
      <c r="A54" s="38" t="s">
        <v>544</v>
      </c>
      <c r="B54" s="38" t="s">
        <v>577</v>
      </c>
      <c r="C54" s="39">
        <v>43497</v>
      </c>
      <c r="D54" s="38" t="s">
        <v>48</v>
      </c>
      <c r="E54" s="38" t="s">
        <v>339</v>
      </c>
      <c r="F54" s="38" t="s">
        <v>1437</v>
      </c>
      <c r="G54" s="38" t="s">
        <v>189</v>
      </c>
      <c r="H54" s="38">
        <v>18400</v>
      </c>
      <c r="I54" s="38">
        <v>9.3000000000000007</v>
      </c>
      <c r="J54" s="38">
        <v>0</v>
      </c>
      <c r="K54" s="38" t="s">
        <v>737</v>
      </c>
      <c r="L54" s="15" t="str">
        <f t="shared" si="4"/>
        <v>DOES NOT MEET</v>
      </c>
      <c r="M54" s="21" t="str">
        <f t="shared" si="5"/>
        <v>N/A</v>
      </c>
      <c r="N54" s="18">
        <f t="shared" si="6"/>
        <v>35.869999999999997</v>
      </c>
      <c r="O54" s="18">
        <f t="shared" si="7"/>
        <v>0</v>
      </c>
    </row>
    <row r="55" spans="1:15" ht="14.4" customHeight="1" x14ac:dyDescent="0.3">
      <c r="A55" s="38" t="s">
        <v>544</v>
      </c>
      <c r="B55" s="38" t="s">
        <v>691</v>
      </c>
      <c r="C55" s="39">
        <v>43476</v>
      </c>
      <c r="D55" s="38" t="s">
        <v>59</v>
      </c>
      <c r="E55" s="38" t="s">
        <v>692</v>
      </c>
      <c r="F55" s="38" t="s">
        <v>1451</v>
      </c>
      <c r="G55" s="38" t="s">
        <v>189</v>
      </c>
      <c r="H55" s="38">
        <v>22230</v>
      </c>
      <c r="I55" s="38">
        <v>9.5</v>
      </c>
      <c r="J55" s="38">
        <v>0</v>
      </c>
      <c r="K55" s="38" t="s">
        <v>693</v>
      </c>
      <c r="L55" s="15" t="str">
        <f t="shared" si="4"/>
        <v>DOES NOT MEET</v>
      </c>
      <c r="M55" s="21" t="str">
        <f t="shared" si="5"/>
        <v>N/A</v>
      </c>
      <c r="N55" s="18">
        <f t="shared" si="6"/>
        <v>29.69</v>
      </c>
      <c r="O55" s="18">
        <f t="shared" si="7"/>
        <v>0</v>
      </c>
    </row>
    <row r="56" spans="1:15" ht="14.4" customHeight="1" x14ac:dyDescent="0.3">
      <c r="A56" s="38" t="s">
        <v>544</v>
      </c>
      <c r="B56" s="38" t="s">
        <v>691</v>
      </c>
      <c r="C56" s="39">
        <v>43476</v>
      </c>
      <c r="D56" s="38" t="s">
        <v>48</v>
      </c>
      <c r="E56" s="38" t="s">
        <v>692</v>
      </c>
      <c r="F56" s="38" t="s">
        <v>1450</v>
      </c>
      <c r="G56" s="38" t="s">
        <v>189</v>
      </c>
      <c r="H56" s="38">
        <v>16390</v>
      </c>
      <c r="I56" s="38">
        <v>9.4</v>
      </c>
      <c r="J56" s="38">
        <v>0</v>
      </c>
      <c r="K56" s="38" t="s">
        <v>694</v>
      </c>
      <c r="L56" s="15" t="str">
        <f t="shared" si="4"/>
        <v>DOES NOT MEET</v>
      </c>
      <c r="M56" s="21" t="str">
        <f t="shared" si="5"/>
        <v>N/A</v>
      </c>
      <c r="N56" s="18">
        <f t="shared" si="6"/>
        <v>40.268000000000001</v>
      </c>
      <c r="O56" s="18">
        <f t="shared" si="7"/>
        <v>0</v>
      </c>
    </row>
    <row r="57" spans="1:15" ht="14.4" customHeight="1" x14ac:dyDescent="0.3">
      <c r="A57" s="38" t="s">
        <v>1177</v>
      </c>
      <c r="B57" s="38" t="s">
        <v>1177</v>
      </c>
      <c r="C57" s="39">
        <v>38463</v>
      </c>
      <c r="D57" s="38" t="s">
        <v>44</v>
      </c>
      <c r="E57" s="38" t="s">
        <v>1178</v>
      </c>
      <c r="F57" s="38" t="s">
        <v>1573</v>
      </c>
      <c r="G57" s="38" t="s">
        <v>1179</v>
      </c>
      <c r="H57" s="38">
        <v>10880</v>
      </c>
      <c r="I57" s="38">
        <v>7.4</v>
      </c>
      <c r="J57" s="38" t="s">
        <v>404</v>
      </c>
      <c r="K57" s="38" t="s">
        <v>555</v>
      </c>
      <c r="L57" s="15" t="str">
        <f t="shared" si="4"/>
        <v>MEETS</v>
      </c>
      <c r="M57" s="21" t="str">
        <f t="shared" si="5"/>
        <v>N/A</v>
      </c>
      <c r="N57" s="18">
        <f t="shared" si="6"/>
        <v>200</v>
      </c>
      <c r="O57" s="18">
        <f t="shared" si="7"/>
        <v>30</v>
      </c>
    </row>
    <row r="58" spans="1:15" ht="14.4" customHeight="1" x14ac:dyDescent="0.3">
      <c r="A58" s="38" t="s">
        <v>1177</v>
      </c>
      <c r="B58" s="38" t="s">
        <v>1177</v>
      </c>
      <c r="C58" s="39">
        <v>38463</v>
      </c>
      <c r="D58" s="38" t="s">
        <v>44</v>
      </c>
      <c r="E58" s="38" t="s">
        <v>1178</v>
      </c>
      <c r="F58" s="38" t="s">
        <v>1574</v>
      </c>
      <c r="G58" s="38" t="s">
        <v>1179</v>
      </c>
      <c r="H58" s="38">
        <v>25780</v>
      </c>
      <c r="I58" s="38">
        <v>7.8</v>
      </c>
      <c r="J58" s="38" t="s">
        <v>404</v>
      </c>
      <c r="K58" s="38" t="s">
        <v>555</v>
      </c>
      <c r="L58" s="15" t="str">
        <f t="shared" si="4"/>
        <v>MEETS</v>
      </c>
      <c r="M58" s="21" t="str">
        <f t="shared" si="5"/>
        <v>N/A</v>
      </c>
      <c r="N58" s="18">
        <f t="shared" si="6"/>
        <v>200</v>
      </c>
      <c r="O58" s="18">
        <f t="shared" si="7"/>
        <v>30</v>
      </c>
    </row>
    <row r="59" spans="1:15" ht="14.4" customHeight="1" x14ac:dyDescent="0.3">
      <c r="A59" s="38" t="s">
        <v>574</v>
      </c>
      <c r="B59" s="38" t="s">
        <v>575</v>
      </c>
      <c r="C59" s="39">
        <v>42411</v>
      </c>
      <c r="D59" s="38" t="s">
        <v>44</v>
      </c>
      <c r="E59" s="38" t="s">
        <v>347</v>
      </c>
      <c r="F59" s="38" t="s">
        <v>2097</v>
      </c>
      <c r="G59" s="38" t="s">
        <v>178</v>
      </c>
      <c r="H59" s="38">
        <v>26674</v>
      </c>
      <c r="I59" s="38">
        <v>7.1</v>
      </c>
      <c r="J59" s="38">
        <v>0</v>
      </c>
      <c r="K59" s="38">
        <v>4.7</v>
      </c>
      <c r="L59" s="15" t="str">
        <f t="shared" si="4"/>
        <v>MEETS</v>
      </c>
      <c r="M59" s="21" t="str">
        <f t="shared" si="5"/>
        <v>N/A</v>
      </c>
      <c r="N59" s="18">
        <f t="shared" si="6"/>
        <v>4.7</v>
      </c>
      <c r="O59" s="18">
        <f t="shared" si="7"/>
        <v>0</v>
      </c>
    </row>
    <row r="60" spans="1:15" ht="14.4" customHeight="1" x14ac:dyDescent="0.3">
      <c r="A60" s="38" t="s">
        <v>574</v>
      </c>
      <c r="B60" s="38" t="s">
        <v>575</v>
      </c>
      <c r="C60" s="39">
        <v>43656</v>
      </c>
      <c r="D60" s="38" t="s">
        <v>44</v>
      </c>
      <c r="E60" s="38" t="s">
        <v>347</v>
      </c>
      <c r="F60" s="38" t="s">
        <v>1372</v>
      </c>
      <c r="G60" s="38" t="s">
        <v>178</v>
      </c>
      <c r="H60" s="38">
        <v>26750</v>
      </c>
      <c r="I60" s="38">
        <v>9.5</v>
      </c>
      <c r="J60" s="38" t="s">
        <v>238</v>
      </c>
      <c r="K60" s="38" t="s">
        <v>828</v>
      </c>
      <c r="L60" s="15" t="str">
        <f t="shared" si="4"/>
        <v>DOES NOT MEET</v>
      </c>
      <c r="M60" s="21" t="str">
        <f t="shared" si="5"/>
        <v>N/A</v>
      </c>
      <c r="N60" s="18">
        <f t="shared" si="6"/>
        <v>24.672999999999998</v>
      </c>
      <c r="O60" s="18">
        <f t="shared" si="7"/>
        <v>29</v>
      </c>
    </row>
    <row r="61" spans="1:15" ht="14.4" customHeight="1" x14ac:dyDescent="0.3">
      <c r="A61" s="38" t="s">
        <v>574</v>
      </c>
      <c r="B61" s="38" t="s">
        <v>575</v>
      </c>
      <c r="C61" s="39">
        <v>42184</v>
      </c>
      <c r="D61" s="38" t="s">
        <v>59</v>
      </c>
      <c r="E61" s="38" t="s">
        <v>347</v>
      </c>
      <c r="F61" s="38" t="s">
        <v>2062</v>
      </c>
      <c r="G61" s="38" t="s">
        <v>178</v>
      </c>
      <c r="H61" s="38">
        <v>25773</v>
      </c>
      <c r="I61" s="38">
        <v>9.3000000000000007</v>
      </c>
      <c r="J61" s="38">
        <v>0</v>
      </c>
      <c r="K61" s="38">
        <v>200</v>
      </c>
      <c r="L61" s="15" t="str">
        <f t="shared" si="4"/>
        <v>DOES NOT MEET</v>
      </c>
      <c r="M61" s="21" t="str">
        <f t="shared" si="5"/>
        <v>N/A</v>
      </c>
      <c r="N61" s="18">
        <f t="shared" si="6"/>
        <v>200</v>
      </c>
      <c r="O61" s="18">
        <f t="shared" si="7"/>
        <v>0</v>
      </c>
    </row>
    <row r="62" spans="1:15" ht="14.4" customHeight="1" x14ac:dyDescent="0.3">
      <c r="A62" s="38" t="s">
        <v>574</v>
      </c>
      <c r="B62" s="38" t="s">
        <v>575</v>
      </c>
      <c r="C62" s="39">
        <v>42411</v>
      </c>
      <c r="D62" s="38" t="s">
        <v>59</v>
      </c>
      <c r="E62" s="38" t="s">
        <v>347</v>
      </c>
      <c r="F62" s="38" t="s">
        <v>1535</v>
      </c>
      <c r="G62" s="38" t="s">
        <v>178</v>
      </c>
      <c r="H62" s="38">
        <v>30057</v>
      </c>
      <c r="I62" s="38">
        <v>7.6</v>
      </c>
      <c r="J62" s="38">
        <v>5.4</v>
      </c>
      <c r="K62" s="38">
        <v>4.8</v>
      </c>
      <c r="L62" s="15" t="str">
        <f t="shared" si="4"/>
        <v>MEETS</v>
      </c>
      <c r="M62" s="21" t="str">
        <f t="shared" si="5"/>
        <v>N/A</v>
      </c>
      <c r="N62" s="18">
        <f t="shared" si="6"/>
        <v>4.8</v>
      </c>
      <c r="O62" s="18">
        <f t="shared" si="7"/>
        <v>5.4</v>
      </c>
    </row>
    <row r="63" spans="1:15" ht="14.4" customHeight="1" x14ac:dyDescent="0.3">
      <c r="A63" s="38" t="s">
        <v>574</v>
      </c>
      <c r="B63" s="38" t="s">
        <v>575</v>
      </c>
      <c r="C63" s="39">
        <v>42411</v>
      </c>
      <c r="D63" s="38" t="s">
        <v>48</v>
      </c>
      <c r="E63" s="38" t="s">
        <v>347</v>
      </c>
      <c r="F63" s="38" t="s">
        <v>2095</v>
      </c>
      <c r="G63" s="38" t="s">
        <v>178</v>
      </c>
      <c r="H63" s="38">
        <v>21959</v>
      </c>
      <c r="I63" s="38">
        <v>7.5</v>
      </c>
      <c r="J63" s="38">
        <v>0</v>
      </c>
      <c r="K63" s="38">
        <v>4.2</v>
      </c>
      <c r="L63" s="15" t="str">
        <f t="shared" si="4"/>
        <v>MEETS</v>
      </c>
      <c r="M63" s="21" t="str">
        <f t="shared" si="5"/>
        <v>N/A</v>
      </c>
      <c r="N63" s="18">
        <f t="shared" si="6"/>
        <v>4.2</v>
      </c>
      <c r="O63" s="18">
        <f t="shared" si="7"/>
        <v>0</v>
      </c>
    </row>
    <row r="64" spans="1:15" ht="14.4" customHeight="1" x14ac:dyDescent="0.3">
      <c r="A64" s="38" t="s">
        <v>574</v>
      </c>
      <c r="B64" s="38" t="s">
        <v>575</v>
      </c>
      <c r="C64" s="39">
        <v>43656</v>
      </c>
      <c r="D64" s="38" t="s">
        <v>48</v>
      </c>
      <c r="E64" s="38" t="s">
        <v>347</v>
      </c>
      <c r="F64" s="38" t="s">
        <v>1368</v>
      </c>
      <c r="G64" s="38" t="s">
        <v>178</v>
      </c>
      <c r="H64" s="38">
        <v>25790</v>
      </c>
      <c r="I64" s="38">
        <v>9.33</v>
      </c>
      <c r="J64" s="38" t="s">
        <v>238</v>
      </c>
      <c r="K64" s="38" t="s">
        <v>829</v>
      </c>
      <c r="L64" s="15" t="str">
        <f t="shared" si="4"/>
        <v>DOES NOT MEET</v>
      </c>
      <c r="M64" s="21" t="str">
        <f t="shared" si="5"/>
        <v>N/A</v>
      </c>
      <c r="N64" s="18">
        <f t="shared" si="6"/>
        <v>25.591000000000001</v>
      </c>
      <c r="O64" s="18">
        <f t="shared" si="7"/>
        <v>29</v>
      </c>
    </row>
    <row r="65" spans="1:15" ht="14.4" customHeight="1" x14ac:dyDescent="0.3">
      <c r="A65" s="38" t="s">
        <v>574</v>
      </c>
      <c r="B65" s="38" t="s">
        <v>575</v>
      </c>
      <c r="C65" s="39">
        <v>43440</v>
      </c>
      <c r="D65" s="38" t="s">
        <v>337</v>
      </c>
      <c r="E65" s="38" t="s">
        <v>347</v>
      </c>
      <c r="F65" s="38" t="s">
        <v>1460</v>
      </c>
      <c r="G65" s="38" t="s">
        <v>178</v>
      </c>
      <c r="H65" s="38">
        <v>29010</v>
      </c>
      <c r="I65" s="38">
        <v>9.1999999999999993</v>
      </c>
      <c r="J65" s="38">
        <v>0</v>
      </c>
      <c r="K65" s="38" t="s">
        <v>681</v>
      </c>
      <c r="L65" s="15" t="str">
        <f t="shared" si="4"/>
        <v>DOES NOT MEET</v>
      </c>
      <c r="M65" s="21" t="str">
        <f t="shared" si="5"/>
        <v>N/A</v>
      </c>
      <c r="N65" s="18">
        <f t="shared" si="6"/>
        <v>22.751000000000001</v>
      </c>
      <c r="O65" s="18">
        <f t="shared" si="7"/>
        <v>0</v>
      </c>
    </row>
    <row r="66" spans="1:15" ht="14.4" customHeight="1" x14ac:dyDescent="0.3">
      <c r="A66" s="38" t="s">
        <v>574</v>
      </c>
      <c r="B66" s="38" t="s">
        <v>575</v>
      </c>
      <c r="C66" s="39">
        <v>43440</v>
      </c>
      <c r="D66" s="38" t="s">
        <v>328</v>
      </c>
      <c r="E66" s="38" t="s">
        <v>347</v>
      </c>
      <c r="F66" s="38" t="s">
        <v>1459</v>
      </c>
      <c r="G66" s="38" t="s">
        <v>178</v>
      </c>
      <c r="H66" s="38">
        <v>29200</v>
      </c>
      <c r="I66" s="38">
        <v>9.1999999999999993</v>
      </c>
      <c r="J66" s="38">
        <v>0</v>
      </c>
      <c r="K66" s="38" t="s">
        <v>680</v>
      </c>
      <c r="L66" s="15" t="str">
        <f t="shared" si="4"/>
        <v>DOES NOT MEET</v>
      </c>
      <c r="M66" s="21" t="str">
        <f t="shared" si="5"/>
        <v>N/A</v>
      </c>
      <c r="N66" s="18">
        <f t="shared" si="6"/>
        <v>22.603000000000002</v>
      </c>
      <c r="O66" s="18">
        <f t="shared" si="7"/>
        <v>0</v>
      </c>
    </row>
    <row r="67" spans="1:15" ht="14.4" customHeight="1" x14ac:dyDescent="0.3">
      <c r="A67" s="38" t="s">
        <v>574</v>
      </c>
      <c r="B67" s="38" t="s">
        <v>575</v>
      </c>
      <c r="C67" s="39">
        <v>43440</v>
      </c>
      <c r="D67" s="38" t="s">
        <v>329</v>
      </c>
      <c r="E67" s="38" t="s">
        <v>347</v>
      </c>
      <c r="F67" s="38" t="s">
        <v>1461</v>
      </c>
      <c r="G67" s="38" t="s">
        <v>178</v>
      </c>
      <c r="H67" s="38">
        <v>22100</v>
      </c>
      <c r="I67" s="38">
        <v>9.3000000000000007</v>
      </c>
      <c r="J67" s="38">
        <v>0</v>
      </c>
      <c r="K67" s="38" t="s">
        <v>678</v>
      </c>
      <c r="L67" s="15" t="str">
        <f t="shared" si="4"/>
        <v>DOES NOT MEET</v>
      </c>
      <c r="M67" s="21" t="str">
        <f t="shared" si="5"/>
        <v>N/A</v>
      </c>
      <c r="N67" s="18">
        <f t="shared" si="6"/>
        <v>29.864000000000001</v>
      </c>
      <c r="O67" s="18">
        <f t="shared" si="7"/>
        <v>0</v>
      </c>
    </row>
    <row r="68" spans="1:15" ht="14.4" customHeight="1" x14ac:dyDescent="0.3">
      <c r="A68" s="38" t="s">
        <v>574</v>
      </c>
      <c r="B68" s="38" t="s">
        <v>575</v>
      </c>
      <c r="C68" s="39">
        <v>42184</v>
      </c>
      <c r="D68" s="38" t="s">
        <v>45</v>
      </c>
      <c r="E68" s="38" t="s">
        <v>347</v>
      </c>
      <c r="F68" s="38" t="s">
        <v>1549</v>
      </c>
      <c r="G68" s="38" t="s">
        <v>178</v>
      </c>
      <c r="H68" s="38">
        <v>16875</v>
      </c>
      <c r="I68" s="38">
        <v>8.4</v>
      </c>
      <c r="J68" s="38">
        <v>0</v>
      </c>
      <c r="K68" s="38">
        <v>200</v>
      </c>
      <c r="L68" s="15" t="str">
        <f t="shared" si="4"/>
        <v>MEETS</v>
      </c>
      <c r="M68" s="21" t="str">
        <f t="shared" si="5"/>
        <v>N/A</v>
      </c>
      <c r="N68" s="18">
        <f t="shared" si="6"/>
        <v>200</v>
      </c>
      <c r="O68" s="18">
        <f t="shared" si="7"/>
        <v>0</v>
      </c>
    </row>
    <row r="69" spans="1:15" ht="14.4" customHeight="1" x14ac:dyDescent="0.3">
      <c r="A69" s="38" t="s">
        <v>541</v>
      </c>
      <c r="B69" s="38" t="s">
        <v>90</v>
      </c>
      <c r="C69" s="39">
        <v>42419</v>
      </c>
      <c r="D69" s="38" t="s">
        <v>44</v>
      </c>
      <c r="E69" s="38" t="s">
        <v>420</v>
      </c>
      <c r="F69" s="38" t="s">
        <v>1531</v>
      </c>
      <c r="G69" s="38" t="s">
        <v>189</v>
      </c>
      <c r="H69" s="38">
        <v>24396</v>
      </c>
      <c r="I69" s="38">
        <v>7.9</v>
      </c>
      <c r="J69" s="38">
        <v>0</v>
      </c>
      <c r="K69" s="38">
        <v>3.8</v>
      </c>
      <c r="L69" s="15" t="str">
        <f t="shared" si="4"/>
        <v>MEETS</v>
      </c>
      <c r="M69" s="21" t="str">
        <f t="shared" si="5"/>
        <v>N/A</v>
      </c>
      <c r="N69" s="18">
        <f t="shared" si="6"/>
        <v>3.8</v>
      </c>
      <c r="O69" s="18">
        <f t="shared" si="7"/>
        <v>0</v>
      </c>
    </row>
    <row r="70" spans="1:15" ht="14.4" customHeight="1" x14ac:dyDescent="0.3">
      <c r="A70" s="38" t="s">
        <v>541</v>
      </c>
      <c r="B70" s="38" t="s">
        <v>90</v>
      </c>
      <c r="C70" s="39">
        <v>43537</v>
      </c>
      <c r="D70" s="38" t="s">
        <v>59</v>
      </c>
      <c r="E70" s="38" t="s">
        <v>420</v>
      </c>
      <c r="F70" s="38" t="s">
        <v>1410</v>
      </c>
      <c r="G70" s="38" t="s">
        <v>189</v>
      </c>
      <c r="H70" s="38">
        <v>18360</v>
      </c>
      <c r="I70" s="38">
        <v>8.8000000000000007</v>
      </c>
      <c r="J70" s="38">
        <v>0</v>
      </c>
      <c r="K70" s="38" t="s">
        <v>777</v>
      </c>
      <c r="L70" s="15" t="str">
        <f t="shared" si="4"/>
        <v>MEETS</v>
      </c>
      <c r="M70" s="21" t="str">
        <f t="shared" si="5"/>
        <v>N/A</v>
      </c>
      <c r="N70" s="18">
        <f t="shared" si="6"/>
        <v>35.948</v>
      </c>
      <c r="O70" s="18">
        <f t="shared" si="7"/>
        <v>0</v>
      </c>
    </row>
    <row r="71" spans="1:15" ht="14.4" customHeight="1" x14ac:dyDescent="0.3">
      <c r="A71" s="38" t="s">
        <v>541</v>
      </c>
      <c r="B71" s="38" t="s">
        <v>90</v>
      </c>
      <c r="C71" s="39">
        <v>42419</v>
      </c>
      <c r="D71" s="38" t="s">
        <v>48</v>
      </c>
      <c r="E71" s="38" t="s">
        <v>420</v>
      </c>
      <c r="F71" s="38" t="s">
        <v>2111</v>
      </c>
      <c r="G71" s="38" t="s">
        <v>189</v>
      </c>
      <c r="H71" s="38">
        <v>17966</v>
      </c>
      <c r="I71" s="38">
        <v>8.1</v>
      </c>
      <c r="J71" s="38">
        <v>0</v>
      </c>
      <c r="K71" s="38">
        <v>4.0999999999999996</v>
      </c>
      <c r="L71" s="15" t="str">
        <f t="shared" si="4"/>
        <v>MEETS</v>
      </c>
      <c r="M71" s="21" t="str">
        <f t="shared" si="5"/>
        <v>N/A</v>
      </c>
      <c r="N71" s="18">
        <f t="shared" si="6"/>
        <v>4.0999999999999996</v>
      </c>
      <c r="O71" s="18">
        <f t="shared" si="7"/>
        <v>0</v>
      </c>
    </row>
    <row r="72" spans="1:15" ht="14.4" customHeight="1" x14ac:dyDescent="0.3">
      <c r="A72" s="38" t="s">
        <v>541</v>
      </c>
      <c r="B72" s="38" t="s">
        <v>90</v>
      </c>
      <c r="C72" s="39">
        <v>43537</v>
      </c>
      <c r="D72" s="38" t="s">
        <v>48</v>
      </c>
      <c r="E72" s="38" t="s">
        <v>420</v>
      </c>
      <c r="F72" s="38" t="s">
        <v>1409</v>
      </c>
      <c r="G72" s="38" t="s">
        <v>189</v>
      </c>
      <c r="H72" s="38">
        <v>17680</v>
      </c>
      <c r="I72" s="38">
        <v>9</v>
      </c>
      <c r="J72" s="38">
        <v>0</v>
      </c>
      <c r="K72" s="38" t="s">
        <v>778</v>
      </c>
      <c r="L72" s="15" t="str">
        <f t="shared" si="4"/>
        <v>MEETS</v>
      </c>
      <c r="M72" s="21" t="str">
        <f t="shared" si="5"/>
        <v>N/A</v>
      </c>
      <c r="N72" s="18">
        <f t="shared" si="6"/>
        <v>37.33</v>
      </c>
      <c r="O72" s="18">
        <f t="shared" si="7"/>
        <v>0</v>
      </c>
    </row>
    <row r="73" spans="1:15" ht="14.4" customHeight="1" x14ac:dyDescent="0.3">
      <c r="A73" s="38" t="s">
        <v>541</v>
      </c>
      <c r="B73" s="38" t="s">
        <v>93</v>
      </c>
      <c r="C73" s="39">
        <v>38524</v>
      </c>
      <c r="D73" s="38" t="s">
        <v>44</v>
      </c>
      <c r="E73" s="38" t="s">
        <v>330</v>
      </c>
      <c r="F73" s="38" t="s">
        <v>1874</v>
      </c>
      <c r="G73" s="38" t="s">
        <v>294</v>
      </c>
      <c r="H73" s="38">
        <v>22300</v>
      </c>
      <c r="I73" s="38">
        <v>8.6</v>
      </c>
      <c r="J73" s="38" t="s">
        <v>239</v>
      </c>
      <c r="K73" s="38" t="s">
        <v>236</v>
      </c>
      <c r="L73" s="15" t="str">
        <f t="shared" si="4"/>
        <v>MEETS</v>
      </c>
      <c r="M73" s="21" t="str">
        <f t="shared" si="5"/>
        <v>N/A</v>
      </c>
      <c r="N73" s="18">
        <f t="shared" si="6"/>
        <v>200</v>
      </c>
      <c r="O73" s="18">
        <f t="shared" si="7"/>
        <v>30</v>
      </c>
    </row>
    <row r="74" spans="1:15" ht="14.4" customHeight="1" x14ac:dyDescent="0.3">
      <c r="A74" s="38" t="s">
        <v>541</v>
      </c>
      <c r="B74" s="38" t="s">
        <v>93</v>
      </c>
      <c r="C74" s="39">
        <v>38568</v>
      </c>
      <c r="D74" s="38" t="s">
        <v>44</v>
      </c>
      <c r="E74" s="38" t="s">
        <v>330</v>
      </c>
      <c r="F74" s="38" t="s">
        <v>1876</v>
      </c>
      <c r="G74" s="38" t="s">
        <v>294</v>
      </c>
      <c r="H74" s="38">
        <v>25720</v>
      </c>
      <c r="I74" s="38">
        <v>7.7</v>
      </c>
      <c r="J74" s="38" t="s">
        <v>239</v>
      </c>
      <c r="K74" s="38" t="s">
        <v>236</v>
      </c>
      <c r="L74" s="15" t="str">
        <f t="shared" si="4"/>
        <v>MEETS</v>
      </c>
      <c r="M74" s="21" t="str">
        <f t="shared" si="5"/>
        <v>N/A</v>
      </c>
      <c r="N74" s="18">
        <f t="shared" si="6"/>
        <v>200</v>
      </c>
      <c r="O74" s="18">
        <f t="shared" si="7"/>
        <v>30</v>
      </c>
    </row>
    <row r="75" spans="1:15" ht="14.4" customHeight="1" x14ac:dyDescent="0.3">
      <c r="A75" s="38" t="s">
        <v>541</v>
      </c>
      <c r="B75" s="38" t="s">
        <v>93</v>
      </c>
      <c r="C75" s="39">
        <v>42426</v>
      </c>
      <c r="D75" s="38" t="s">
        <v>44</v>
      </c>
      <c r="E75" s="38" t="s">
        <v>330</v>
      </c>
      <c r="F75" s="38" t="s">
        <v>1529</v>
      </c>
      <c r="G75" s="38" t="s">
        <v>189</v>
      </c>
      <c r="H75" s="38">
        <v>24313</v>
      </c>
      <c r="I75" s="38">
        <v>8.1999999999999993</v>
      </c>
      <c r="J75" s="38">
        <v>0</v>
      </c>
      <c r="K75" s="38">
        <v>4.0999999999999996</v>
      </c>
      <c r="L75" s="15" t="str">
        <f t="shared" si="4"/>
        <v>MEETS</v>
      </c>
      <c r="M75" s="21" t="str">
        <f t="shared" si="5"/>
        <v>N/A</v>
      </c>
      <c r="N75" s="18">
        <f t="shared" si="6"/>
        <v>4.0999999999999996</v>
      </c>
      <c r="O75" s="18">
        <f t="shared" si="7"/>
        <v>0</v>
      </c>
    </row>
    <row r="76" spans="1:15" ht="14.4" customHeight="1" x14ac:dyDescent="0.3">
      <c r="A76" s="38" t="s">
        <v>541</v>
      </c>
      <c r="B76" s="38" t="s">
        <v>93</v>
      </c>
      <c r="C76" s="39">
        <v>43553</v>
      </c>
      <c r="D76" s="38" t="s">
        <v>59</v>
      </c>
      <c r="E76" s="38" t="s">
        <v>330</v>
      </c>
      <c r="F76" s="38" t="s">
        <v>1402</v>
      </c>
      <c r="G76" s="38" t="s">
        <v>189</v>
      </c>
      <c r="H76" s="38">
        <v>16520</v>
      </c>
      <c r="I76" s="38">
        <v>9.3000000000000007</v>
      </c>
      <c r="J76" s="38" t="s">
        <v>239</v>
      </c>
      <c r="K76" s="38" t="s">
        <v>790</v>
      </c>
      <c r="L76" s="15" t="str">
        <f t="shared" si="4"/>
        <v>DOES NOT MEET</v>
      </c>
      <c r="M76" s="21" t="str">
        <f t="shared" si="5"/>
        <v>N/A</v>
      </c>
      <c r="N76" s="18">
        <f t="shared" si="6"/>
        <v>39.951999999999998</v>
      </c>
      <c r="O76" s="18">
        <f t="shared" si="7"/>
        <v>30</v>
      </c>
    </row>
    <row r="77" spans="1:15" ht="14.4" customHeight="1" x14ac:dyDescent="0.3">
      <c r="A77" s="38" t="s">
        <v>541</v>
      </c>
      <c r="B77" s="38" t="s">
        <v>93</v>
      </c>
      <c r="C77" s="39">
        <v>42426</v>
      </c>
      <c r="D77" s="38" t="s">
        <v>48</v>
      </c>
      <c r="E77" s="38" t="s">
        <v>330</v>
      </c>
      <c r="F77" s="38" t="s">
        <v>2116</v>
      </c>
      <c r="G77" s="38" t="s">
        <v>189</v>
      </c>
      <c r="H77" s="38">
        <v>19585</v>
      </c>
      <c r="I77" s="38">
        <v>8.6</v>
      </c>
      <c r="J77" s="38">
        <v>0</v>
      </c>
      <c r="K77" s="38">
        <v>5.3</v>
      </c>
      <c r="L77" s="15" t="str">
        <f t="shared" si="4"/>
        <v>MEETS</v>
      </c>
      <c r="M77" s="21" t="str">
        <f t="shared" si="5"/>
        <v>N/A</v>
      </c>
      <c r="N77" s="18">
        <f t="shared" si="6"/>
        <v>5.3</v>
      </c>
      <c r="O77" s="18">
        <f t="shared" si="7"/>
        <v>0</v>
      </c>
    </row>
    <row r="78" spans="1:15" ht="14.4" customHeight="1" x14ac:dyDescent="0.3">
      <c r="A78" s="38" t="s">
        <v>541</v>
      </c>
      <c r="B78" s="38" t="s">
        <v>93</v>
      </c>
      <c r="C78" s="39">
        <v>43553</v>
      </c>
      <c r="D78" s="38" t="s">
        <v>48</v>
      </c>
      <c r="E78" s="38" t="s">
        <v>330</v>
      </c>
      <c r="F78" s="38" t="s">
        <v>1401</v>
      </c>
      <c r="G78" s="38" t="s">
        <v>189</v>
      </c>
      <c r="H78" s="38">
        <v>22360</v>
      </c>
      <c r="I78" s="38">
        <v>9.3000000000000007</v>
      </c>
      <c r="J78" s="38" t="s">
        <v>239</v>
      </c>
      <c r="K78" s="38" t="s">
        <v>791</v>
      </c>
      <c r="L78" s="15" t="str">
        <f t="shared" si="4"/>
        <v>DOES NOT MEET</v>
      </c>
      <c r="M78" s="21" t="str">
        <f t="shared" si="5"/>
        <v>N/A</v>
      </c>
      <c r="N78" s="18">
        <f t="shared" si="6"/>
        <v>29.516999999999999</v>
      </c>
      <c r="O78" s="18">
        <f t="shared" si="7"/>
        <v>30</v>
      </c>
    </row>
    <row r="79" spans="1:15" ht="14.4" customHeight="1" x14ac:dyDescent="0.3">
      <c r="A79" s="38" t="s">
        <v>541</v>
      </c>
      <c r="B79" s="38" t="s">
        <v>580</v>
      </c>
      <c r="C79" s="39">
        <v>42718</v>
      </c>
      <c r="D79" s="38" t="s">
        <v>44</v>
      </c>
      <c r="E79" s="38" t="s">
        <v>247</v>
      </c>
      <c r="F79" s="38" t="s">
        <v>2204</v>
      </c>
      <c r="G79" s="38" t="s">
        <v>178</v>
      </c>
      <c r="H79" s="38">
        <v>31827</v>
      </c>
      <c r="I79" s="38">
        <v>8.1</v>
      </c>
      <c r="J79" s="38">
        <v>0</v>
      </c>
      <c r="K79" s="38">
        <v>0</v>
      </c>
      <c r="L79" s="15" t="str">
        <f t="shared" si="4"/>
        <v>MEETS</v>
      </c>
      <c r="M79" s="21" t="str">
        <f t="shared" si="5"/>
        <v>N/A</v>
      </c>
      <c r="N79" s="18">
        <f t="shared" si="6"/>
        <v>0</v>
      </c>
      <c r="O79" s="18">
        <f t="shared" si="7"/>
        <v>0</v>
      </c>
    </row>
    <row r="80" spans="1:15" ht="14.4" customHeight="1" x14ac:dyDescent="0.3">
      <c r="A80" s="38" t="s">
        <v>541</v>
      </c>
      <c r="B80" s="38" t="s">
        <v>580</v>
      </c>
      <c r="C80" s="39">
        <v>43721</v>
      </c>
      <c r="D80" s="38" t="s">
        <v>44</v>
      </c>
      <c r="E80" s="38" t="s">
        <v>247</v>
      </c>
      <c r="F80" s="38" t="s">
        <v>1325</v>
      </c>
      <c r="G80" s="38" t="s">
        <v>178</v>
      </c>
      <c r="H80" s="38">
        <v>32700</v>
      </c>
      <c r="I80" s="38">
        <v>9.15</v>
      </c>
      <c r="J80" s="38" t="s">
        <v>266</v>
      </c>
      <c r="K80" s="38" t="s">
        <v>886</v>
      </c>
      <c r="L80" s="15" t="str">
        <f t="shared" si="4"/>
        <v>DOES NOT MEET</v>
      </c>
      <c r="M80" s="21" t="str">
        <f t="shared" si="5"/>
        <v>N/A</v>
      </c>
      <c r="N80" s="18">
        <f t="shared" si="6"/>
        <v>20.183</v>
      </c>
      <c r="O80" s="18">
        <f t="shared" si="7"/>
        <v>32</v>
      </c>
    </row>
    <row r="81" spans="1:15" ht="14.4" customHeight="1" x14ac:dyDescent="0.3">
      <c r="A81" s="38" t="s">
        <v>541</v>
      </c>
      <c r="B81" s="38" t="s">
        <v>580</v>
      </c>
      <c r="C81" s="39">
        <v>43721</v>
      </c>
      <c r="D81" s="38" t="s">
        <v>59</v>
      </c>
      <c r="E81" s="38" t="s">
        <v>247</v>
      </c>
      <c r="F81" s="38" t="s">
        <v>1324</v>
      </c>
      <c r="G81" s="38" t="s">
        <v>178</v>
      </c>
      <c r="H81" s="38">
        <v>29240</v>
      </c>
      <c r="I81" s="38">
        <v>9.25</v>
      </c>
      <c r="J81" s="38" t="s">
        <v>266</v>
      </c>
      <c r="K81" s="38" t="s">
        <v>887</v>
      </c>
      <c r="L81" s="15" t="str">
        <f t="shared" si="4"/>
        <v>DOES NOT MEET</v>
      </c>
      <c r="M81" s="21" t="str">
        <f t="shared" si="5"/>
        <v>N/A</v>
      </c>
      <c r="N81" s="18">
        <f t="shared" si="6"/>
        <v>22.573</v>
      </c>
      <c r="O81" s="18">
        <f t="shared" si="7"/>
        <v>32</v>
      </c>
    </row>
    <row r="82" spans="1:15" ht="14.4" customHeight="1" x14ac:dyDescent="0.3">
      <c r="A82" s="38" t="s">
        <v>541</v>
      </c>
      <c r="B82" s="38" t="s">
        <v>580</v>
      </c>
      <c r="C82" s="39">
        <v>42718</v>
      </c>
      <c r="D82" s="38" t="s">
        <v>48</v>
      </c>
      <c r="E82" s="38" t="s">
        <v>247</v>
      </c>
      <c r="F82" s="38" t="s">
        <v>2201</v>
      </c>
      <c r="G82" s="38" t="s">
        <v>178</v>
      </c>
      <c r="H82" s="38">
        <v>26709</v>
      </c>
      <c r="I82" s="38">
        <v>8.3000000000000007</v>
      </c>
      <c r="J82" s="38">
        <v>0</v>
      </c>
      <c r="K82" s="38">
        <v>0</v>
      </c>
      <c r="L82" s="15" t="str">
        <f t="shared" si="4"/>
        <v>MEETS</v>
      </c>
      <c r="M82" s="21" t="str">
        <f t="shared" si="5"/>
        <v>N/A</v>
      </c>
      <c r="N82" s="18">
        <f t="shared" si="6"/>
        <v>0</v>
      </c>
      <c r="O82" s="18">
        <f t="shared" si="7"/>
        <v>0</v>
      </c>
    </row>
    <row r="83" spans="1:15" ht="14.4" customHeight="1" x14ac:dyDescent="0.3">
      <c r="A83" s="38" t="s">
        <v>541</v>
      </c>
      <c r="B83" s="38" t="s">
        <v>580</v>
      </c>
      <c r="C83" s="39">
        <v>43721</v>
      </c>
      <c r="D83" s="38" t="s">
        <v>48</v>
      </c>
      <c r="E83" s="38" t="s">
        <v>247</v>
      </c>
      <c r="F83" s="38" t="s">
        <v>1323</v>
      </c>
      <c r="G83" s="38" t="s">
        <v>178</v>
      </c>
      <c r="H83" s="38">
        <v>55150</v>
      </c>
      <c r="I83" s="38">
        <v>7.86</v>
      </c>
      <c r="J83" s="38" t="s">
        <v>266</v>
      </c>
      <c r="K83" s="38" t="s">
        <v>888</v>
      </c>
      <c r="L83" s="15" t="str">
        <f t="shared" si="4"/>
        <v>MEETS</v>
      </c>
      <c r="M83" s="21" t="str">
        <f t="shared" si="5"/>
        <v>N/A</v>
      </c>
      <c r="N83" s="18">
        <f t="shared" si="6"/>
        <v>11.967000000000001</v>
      </c>
      <c r="O83" s="18">
        <f t="shared" si="7"/>
        <v>32</v>
      </c>
    </row>
    <row r="84" spans="1:15" ht="14.4" customHeight="1" x14ac:dyDescent="0.3">
      <c r="A84" s="38" t="s">
        <v>541</v>
      </c>
      <c r="B84" s="38" t="s">
        <v>580</v>
      </c>
      <c r="C84" s="39">
        <v>43441</v>
      </c>
      <c r="D84" s="38" t="s">
        <v>337</v>
      </c>
      <c r="E84" s="38" t="s">
        <v>247</v>
      </c>
      <c r="F84" s="38" t="s">
        <v>1456</v>
      </c>
      <c r="G84" s="38" t="s">
        <v>178</v>
      </c>
      <c r="H84" s="38">
        <v>25930</v>
      </c>
      <c r="I84" s="38">
        <v>9.1999999999999993</v>
      </c>
      <c r="J84" s="38">
        <v>0</v>
      </c>
      <c r="K84" s="38" t="s">
        <v>677</v>
      </c>
      <c r="L84" s="15" t="str">
        <f t="shared" si="4"/>
        <v>DOES NOT MEET</v>
      </c>
      <c r="M84" s="21" t="str">
        <f t="shared" si="5"/>
        <v>N/A</v>
      </c>
      <c r="N84" s="18">
        <f t="shared" si="6"/>
        <v>25.452999999999999</v>
      </c>
      <c r="O84" s="18">
        <f t="shared" si="7"/>
        <v>0</v>
      </c>
    </row>
    <row r="85" spans="1:15" ht="14.4" customHeight="1" x14ac:dyDescent="0.3">
      <c r="A85" s="38" t="s">
        <v>541</v>
      </c>
      <c r="B85" s="38" t="s">
        <v>580</v>
      </c>
      <c r="C85" s="39">
        <v>43441</v>
      </c>
      <c r="D85" s="38" t="s">
        <v>328</v>
      </c>
      <c r="E85" s="38" t="s">
        <v>247</v>
      </c>
      <c r="F85" s="38" t="s">
        <v>1457</v>
      </c>
      <c r="G85" s="38" t="s">
        <v>178</v>
      </c>
      <c r="H85" s="38">
        <v>25150</v>
      </c>
      <c r="I85" s="38">
        <v>9.1999999999999993</v>
      </c>
      <c r="J85" s="38">
        <v>0</v>
      </c>
      <c r="K85" s="38" t="s">
        <v>682</v>
      </c>
      <c r="L85" s="15" t="str">
        <f t="shared" si="4"/>
        <v>DOES NOT MEET</v>
      </c>
      <c r="M85" s="21" t="str">
        <f t="shared" si="5"/>
        <v>N/A</v>
      </c>
      <c r="N85" s="18">
        <f t="shared" si="6"/>
        <v>26.242999999999999</v>
      </c>
      <c r="O85" s="18">
        <f t="shared" si="7"/>
        <v>0</v>
      </c>
    </row>
    <row r="86" spans="1:15" ht="14.4" customHeight="1" x14ac:dyDescent="0.3">
      <c r="A86" s="38" t="s">
        <v>541</v>
      </c>
      <c r="B86" s="38" t="s">
        <v>580</v>
      </c>
      <c r="C86" s="39">
        <v>43441</v>
      </c>
      <c r="D86" s="38" t="s">
        <v>329</v>
      </c>
      <c r="E86" s="38" t="s">
        <v>247</v>
      </c>
      <c r="F86" s="38" t="s">
        <v>1458</v>
      </c>
      <c r="G86" s="38" t="s">
        <v>178</v>
      </c>
      <c r="H86" s="38">
        <v>23640</v>
      </c>
      <c r="I86" s="38">
        <v>9.5</v>
      </c>
      <c r="J86" s="38">
        <v>0</v>
      </c>
      <c r="K86" s="38" t="s">
        <v>676</v>
      </c>
      <c r="L86" s="15" t="str">
        <f t="shared" si="4"/>
        <v>DOES NOT MEET</v>
      </c>
      <c r="M86" s="21" t="str">
        <f t="shared" si="5"/>
        <v>N/A</v>
      </c>
      <c r="N86" s="18">
        <f t="shared" si="6"/>
        <v>27.919</v>
      </c>
      <c r="O86" s="18">
        <f t="shared" si="7"/>
        <v>0</v>
      </c>
    </row>
    <row r="87" spans="1:15" ht="14.4" customHeight="1" x14ac:dyDescent="0.3">
      <c r="A87" s="38" t="s">
        <v>541</v>
      </c>
      <c r="B87" s="38" t="s">
        <v>580</v>
      </c>
      <c r="C87" s="39">
        <v>42718</v>
      </c>
      <c r="D87" s="38" t="s">
        <v>45</v>
      </c>
      <c r="E87" s="38" t="s">
        <v>247</v>
      </c>
      <c r="F87" s="38" t="s">
        <v>1487</v>
      </c>
      <c r="G87" s="38" t="s">
        <v>178</v>
      </c>
      <c r="H87" s="38">
        <v>14691</v>
      </c>
      <c r="I87" s="38">
        <v>8.1</v>
      </c>
      <c r="J87" s="38">
        <v>0</v>
      </c>
      <c r="K87" s="38">
        <v>0</v>
      </c>
      <c r="L87" s="15" t="str">
        <f t="shared" si="4"/>
        <v>MEETS</v>
      </c>
      <c r="M87" s="21" t="str">
        <f t="shared" si="5"/>
        <v>N/A</v>
      </c>
      <c r="N87" s="18">
        <f t="shared" si="6"/>
        <v>0</v>
      </c>
      <c r="O87" s="18">
        <f t="shared" si="7"/>
        <v>0</v>
      </c>
    </row>
    <row r="88" spans="1:15" ht="14.4" customHeight="1" x14ac:dyDescent="0.3">
      <c r="A88" s="38" t="s">
        <v>541</v>
      </c>
      <c r="B88" s="38" t="s">
        <v>92</v>
      </c>
      <c r="C88" s="39">
        <v>42419</v>
      </c>
      <c r="D88" s="38" t="s">
        <v>59</v>
      </c>
      <c r="E88" s="38" t="s">
        <v>353</v>
      </c>
      <c r="F88" s="38" t="s">
        <v>2113</v>
      </c>
      <c r="G88" s="38" t="s">
        <v>178</v>
      </c>
      <c r="H88" s="38">
        <v>186567</v>
      </c>
      <c r="I88" s="38">
        <v>5.0999999999999996</v>
      </c>
      <c r="J88" s="38">
        <v>0</v>
      </c>
      <c r="K88" s="38">
        <v>4.5</v>
      </c>
      <c r="L88" s="15" t="str">
        <f t="shared" si="4"/>
        <v>MEETS</v>
      </c>
      <c r="M88" s="21" t="str">
        <f t="shared" si="5"/>
        <v>N/A</v>
      </c>
      <c r="N88" s="18">
        <f t="shared" si="6"/>
        <v>4.5</v>
      </c>
      <c r="O88" s="18">
        <f t="shared" si="7"/>
        <v>0</v>
      </c>
    </row>
    <row r="89" spans="1:15" ht="14.4" customHeight="1" x14ac:dyDescent="0.3">
      <c r="A89" s="38" t="s">
        <v>541</v>
      </c>
      <c r="B89" s="38" t="s">
        <v>92</v>
      </c>
      <c r="C89" s="39">
        <v>43397</v>
      </c>
      <c r="D89" s="38" t="s">
        <v>59</v>
      </c>
      <c r="E89" s="38" t="s">
        <v>353</v>
      </c>
      <c r="F89" s="38" t="s">
        <v>1466</v>
      </c>
      <c r="G89" s="38" t="s">
        <v>178</v>
      </c>
      <c r="H89" s="38">
        <v>158500</v>
      </c>
      <c r="I89" s="38">
        <v>5.9</v>
      </c>
      <c r="J89" s="38">
        <v>0</v>
      </c>
      <c r="K89" s="38" t="s">
        <v>661</v>
      </c>
      <c r="L89" s="15" t="str">
        <f t="shared" si="4"/>
        <v>MEETS</v>
      </c>
      <c r="M89" s="21" t="str">
        <f t="shared" si="5"/>
        <v>N/A</v>
      </c>
      <c r="N89" s="18">
        <f t="shared" si="6"/>
        <v>4.2</v>
      </c>
      <c r="O89" s="18">
        <f t="shared" si="7"/>
        <v>0</v>
      </c>
    </row>
    <row r="90" spans="1:15" ht="14.4" customHeight="1" x14ac:dyDescent="0.3">
      <c r="A90" s="38" t="s">
        <v>541</v>
      </c>
      <c r="B90" s="38" t="s">
        <v>92</v>
      </c>
      <c r="C90" s="39">
        <v>42419</v>
      </c>
      <c r="D90" s="38" t="s">
        <v>48</v>
      </c>
      <c r="E90" s="38" t="s">
        <v>353</v>
      </c>
      <c r="F90" s="38" t="s">
        <v>2112</v>
      </c>
      <c r="G90" s="38" t="s">
        <v>178</v>
      </c>
      <c r="H90" s="38">
        <v>226552</v>
      </c>
      <c r="I90" s="38">
        <v>6</v>
      </c>
      <c r="J90" s="38">
        <v>0</v>
      </c>
      <c r="K90" s="38">
        <v>4</v>
      </c>
      <c r="L90" s="15" t="str">
        <f t="shared" si="4"/>
        <v>MEETS</v>
      </c>
      <c r="M90" s="21" t="str">
        <f t="shared" si="5"/>
        <v>N/A</v>
      </c>
      <c r="N90" s="18">
        <f t="shared" si="6"/>
        <v>4</v>
      </c>
      <c r="O90" s="18">
        <f t="shared" si="7"/>
        <v>0</v>
      </c>
    </row>
    <row r="91" spans="1:15" ht="14.4" customHeight="1" x14ac:dyDescent="0.3">
      <c r="A91" s="38" t="s">
        <v>541</v>
      </c>
      <c r="B91" s="38" t="s">
        <v>92</v>
      </c>
      <c r="C91" s="39">
        <v>43397</v>
      </c>
      <c r="D91" s="38" t="s">
        <v>48</v>
      </c>
      <c r="E91" s="38" t="s">
        <v>353</v>
      </c>
      <c r="F91" s="38" t="s">
        <v>1465</v>
      </c>
      <c r="G91" s="38" t="s">
        <v>178</v>
      </c>
      <c r="H91" s="38">
        <v>101900</v>
      </c>
      <c r="I91" s="38">
        <v>5.8</v>
      </c>
      <c r="J91" s="38">
        <v>0</v>
      </c>
      <c r="K91" s="38" t="s">
        <v>663</v>
      </c>
      <c r="L91" s="15" t="str">
        <f t="shared" si="4"/>
        <v>MEETS</v>
      </c>
      <c r="M91" s="21" t="str">
        <f t="shared" si="5"/>
        <v>N/A</v>
      </c>
      <c r="N91" s="18">
        <f t="shared" si="6"/>
        <v>6.5</v>
      </c>
      <c r="O91" s="18">
        <f t="shared" si="7"/>
        <v>0</v>
      </c>
    </row>
    <row r="92" spans="1:15" ht="14.4" customHeight="1" x14ac:dyDescent="0.3">
      <c r="A92" s="38" t="s">
        <v>541</v>
      </c>
      <c r="B92" s="38" t="s">
        <v>557</v>
      </c>
      <c r="C92" s="39">
        <v>39196</v>
      </c>
      <c r="D92" s="38" t="s">
        <v>44</v>
      </c>
      <c r="E92" s="38" t="s">
        <v>423</v>
      </c>
      <c r="F92" s="38" t="s">
        <v>1946</v>
      </c>
      <c r="G92" s="38" t="s">
        <v>265</v>
      </c>
      <c r="H92" s="38">
        <v>17000</v>
      </c>
      <c r="I92" s="38">
        <v>7.5</v>
      </c>
      <c r="J92" s="38" t="s">
        <v>239</v>
      </c>
      <c r="K92" s="38" t="s">
        <v>236</v>
      </c>
      <c r="L92" s="15" t="str">
        <f t="shared" si="4"/>
        <v>MEETS</v>
      </c>
      <c r="M92" s="21" t="str">
        <f t="shared" si="5"/>
        <v>N/A</v>
      </c>
      <c r="N92" s="18">
        <f t="shared" si="6"/>
        <v>200</v>
      </c>
      <c r="O92" s="18">
        <f t="shared" si="7"/>
        <v>30</v>
      </c>
    </row>
    <row r="93" spans="1:15" ht="14.4" customHeight="1" x14ac:dyDescent="0.3">
      <c r="A93" s="38" t="s">
        <v>541</v>
      </c>
      <c r="B93" s="38" t="s">
        <v>557</v>
      </c>
      <c r="C93" s="39">
        <v>39196</v>
      </c>
      <c r="D93" s="38" t="s">
        <v>44</v>
      </c>
      <c r="E93" s="38" t="s">
        <v>423</v>
      </c>
      <c r="F93" s="38" t="s">
        <v>1945</v>
      </c>
      <c r="G93" s="38" t="s">
        <v>265</v>
      </c>
      <c r="H93" s="38">
        <v>25000</v>
      </c>
      <c r="I93" s="38">
        <v>8</v>
      </c>
      <c r="J93" s="38" t="s">
        <v>238</v>
      </c>
      <c r="K93" s="38" t="s">
        <v>236</v>
      </c>
      <c r="L93" s="15" t="str">
        <f t="shared" si="4"/>
        <v>MEETS</v>
      </c>
      <c r="M93" s="21" t="str">
        <f t="shared" si="5"/>
        <v>N/A</v>
      </c>
      <c r="N93" s="18">
        <f t="shared" si="6"/>
        <v>200</v>
      </c>
      <c r="O93" s="18">
        <f t="shared" si="7"/>
        <v>29</v>
      </c>
    </row>
    <row r="94" spans="1:15" ht="14.4" customHeight="1" x14ac:dyDescent="0.3">
      <c r="A94" s="38" t="s">
        <v>541</v>
      </c>
      <c r="B94" s="38" t="s">
        <v>557</v>
      </c>
      <c r="C94" s="39">
        <v>39213</v>
      </c>
      <c r="D94" s="38" t="s">
        <v>44</v>
      </c>
      <c r="E94" s="38" t="s">
        <v>423</v>
      </c>
      <c r="F94" s="38" t="s">
        <v>1948</v>
      </c>
      <c r="G94" s="38" t="s">
        <v>265</v>
      </c>
      <c r="H94" s="38">
        <v>25773</v>
      </c>
      <c r="I94" s="38">
        <v>7.8</v>
      </c>
      <c r="J94" s="38" t="s">
        <v>266</v>
      </c>
      <c r="K94" s="38" t="s">
        <v>236</v>
      </c>
      <c r="L94" s="15" t="str">
        <f t="shared" si="4"/>
        <v>MEETS</v>
      </c>
      <c r="M94" s="21" t="str">
        <f t="shared" si="5"/>
        <v>N/A</v>
      </c>
      <c r="N94" s="18">
        <f t="shared" si="6"/>
        <v>200</v>
      </c>
      <c r="O94" s="18">
        <f t="shared" si="7"/>
        <v>32</v>
      </c>
    </row>
    <row r="95" spans="1:15" ht="14.4" customHeight="1" x14ac:dyDescent="0.3">
      <c r="A95" s="38" t="s">
        <v>541</v>
      </c>
      <c r="B95" s="38" t="s">
        <v>557</v>
      </c>
      <c r="C95" s="39">
        <v>39237</v>
      </c>
      <c r="D95" s="38" t="s">
        <v>44</v>
      </c>
      <c r="E95" s="38" t="s">
        <v>423</v>
      </c>
      <c r="F95" s="38" t="s">
        <v>1949</v>
      </c>
      <c r="G95" s="38" t="s">
        <v>265</v>
      </c>
      <c r="H95" s="38">
        <v>22026</v>
      </c>
      <c r="I95" s="38">
        <v>7.7</v>
      </c>
      <c r="J95" s="38" t="s">
        <v>1950</v>
      </c>
      <c r="K95" s="38" t="s">
        <v>1951</v>
      </c>
      <c r="L95" s="15" t="str">
        <f t="shared" si="4"/>
        <v>MEETS</v>
      </c>
      <c r="M95" s="21" t="str">
        <f t="shared" si="5"/>
        <v>N/A</v>
      </c>
      <c r="N95" s="18" t="e">
        <f t="shared" si="6"/>
        <v>#VALUE!</v>
      </c>
      <c r="O95" s="18" t="e">
        <f t="shared" si="7"/>
        <v>#VALUE!</v>
      </c>
    </row>
    <row r="96" spans="1:15" ht="14.4" customHeight="1" x14ac:dyDescent="0.3">
      <c r="A96" s="38" t="s">
        <v>541</v>
      </c>
      <c r="B96" s="38" t="s">
        <v>557</v>
      </c>
      <c r="C96" s="39">
        <v>39255</v>
      </c>
      <c r="D96" s="38" t="s">
        <v>44</v>
      </c>
      <c r="E96" s="38" t="s">
        <v>423</v>
      </c>
      <c r="F96" s="38" t="s">
        <v>1952</v>
      </c>
      <c r="G96" s="38" t="s">
        <v>265</v>
      </c>
      <c r="H96" s="38">
        <v>23256</v>
      </c>
      <c r="I96" s="38">
        <v>8.4</v>
      </c>
      <c r="J96" s="38" t="s">
        <v>266</v>
      </c>
      <c r="K96" s="38" t="s">
        <v>236</v>
      </c>
      <c r="L96" s="15" t="str">
        <f t="shared" si="4"/>
        <v>MEETS</v>
      </c>
      <c r="M96" s="21" t="str">
        <f t="shared" si="5"/>
        <v>N/A</v>
      </c>
      <c r="N96" s="18">
        <f t="shared" si="6"/>
        <v>200</v>
      </c>
      <c r="O96" s="18">
        <f t="shared" si="7"/>
        <v>32</v>
      </c>
    </row>
    <row r="97" spans="1:15" ht="14.4" customHeight="1" x14ac:dyDescent="0.3">
      <c r="A97" s="38" t="s">
        <v>541</v>
      </c>
      <c r="B97" s="38" t="s">
        <v>557</v>
      </c>
      <c r="C97" s="39">
        <v>39275</v>
      </c>
      <c r="D97" s="38" t="s">
        <v>44</v>
      </c>
      <c r="E97" s="38" t="s">
        <v>423</v>
      </c>
      <c r="F97" s="38" t="s">
        <v>1953</v>
      </c>
      <c r="G97" s="38" t="s">
        <v>265</v>
      </c>
      <c r="H97" s="38">
        <v>18484</v>
      </c>
      <c r="I97" s="38">
        <v>7.8</v>
      </c>
      <c r="J97" s="38" t="s">
        <v>266</v>
      </c>
      <c r="K97" s="38" t="s">
        <v>236</v>
      </c>
      <c r="L97" s="15" t="str">
        <f t="shared" si="4"/>
        <v>MEETS</v>
      </c>
      <c r="M97" s="21" t="str">
        <f t="shared" si="5"/>
        <v>N/A</v>
      </c>
      <c r="N97" s="18">
        <f t="shared" si="6"/>
        <v>200</v>
      </c>
      <c r="O97" s="18">
        <f t="shared" si="7"/>
        <v>32</v>
      </c>
    </row>
    <row r="98" spans="1:15" ht="14.4" customHeight="1" x14ac:dyDescent="0.3">
      <c r="A98" s="38" t="s">
        <v>541</v>
      </c>
      <c r="B98" s="38" t="s">
        <v>557</v>
      </c>
      <c r="C98" s="39">
        <v>39302</v>
      </c>
      <c r="D98" s="38" t="s">
        <v>44</v>
      </c>
      <c r="E98" s="38" t="s">
        <v>423</v>
      </c>
      <c r="F98" s="38" t="s">
        <v>1954</v>
      </c>
      <c r="G98" s="38" t="s">
        <v>265</v>
      </c>
      <c r="H98" s="38">
        <v>17794</v>
      </c>
      <c r="I98" s="38">
        <v>7.9</v>
      </c>
      <c r="J98" s="38" t="s">
        <v>266</v>
      </c>
      <c r="K98" s="38" t="s">
        <v>236</v>
      </c>
      <c r="L98" s="15" t="str">
        <f t="shared" si="4"/>
        <v>MEETS</v>
      </c>
      <c r="M98" s="21" t="str">
        <f t="shared" si="5"/>
        <v>N/A</v>
      </c>
      <c r="N98" s="18">
        <f t="shared" si="6"/>
        <v>200</v>
      </c>
      <c r="O98" s="18">
        <f t="shared" si="7"/>
        <v>32</v>
      </c>
    </row>
    <row r="99" spans="1:15" ht="14.4" customHeight="1" x14ac:dyDescent="0.3">
      <c r="A99" s="38" t="s">
        <v>541</v>
      </c>
      <c r="B99" s="38" t="s">
        <v>557</v>
      </c>
      <c r="C99" s="39">
        <v>39373</v>
      </c>
      <c r="D99" s="38" t="s">
        <v>44</v>
      </c>
      <c r="E99" s="38" t="s">
        <v>423</v>
      </c>
      <c r="F99" s="38" t="s">
        <v>1957</v>
      </c>
      <c r="G99" s="38" t="s">
        <v>265</v>
      </c>
      <c r="H99" s="38">
        <v>20964</v>
      </c>
      <c r="I99" s="38">
        <v>7.8</v>
      </c>
      <c r="J99" s="38" t="s">
        <v>266</v>
      </c>
      <c r="K99" s="38" t="s">
        <v>236</v>
      </c>
      <c r="L99" s="15" t="str">
        <f t="shared" si="4"/>
        <v>MEETS</v>
      </c>
      <c r="M99" s="21" t="str">
        <f t="shared" si="5"/>
        <v>N/A</v>
      </c>
      <c r="N99" s="18">
        <f t="shared" si="6"/>
        <v>200</v>
      </c>
      <c r="O99" s="18">
        <f t="shared" si="7"/>
        <v>32</v>
      </c>
    </row>
    <row r="100" spans="1:15" ht="14.4" customHeight="1" x14ac:dyDescent="0.3">
      <c r="A100" s="38" t="s">
        <v>541</v>
      </c>
      <c r="B100" s="38" t="s">
        <v>557</v>
      </c>
      <c r="C100" s="39">
        <v>42444</v>
      </c>
      <c r="D100" s="38" t="s">
        <v>44</v>
      </c>
      <c r="E100" s="38" t="s">
        <v>423</v>
      </c>
      <c r="F100" s="38" t="s">
        <v>1519</v>
      </c>
      <c r="G100" s="38" t="s">
        <v>198</v>
      </c>
      <c r="H100" s="38">
        <v>22080</v>
      </c>
      <c r="I100" s="38">
        <v>7.7</v>
      </c>
      <c r="J100" s="38">
        <v>0</v>
      </c>
      <c r="K100" s="38">
        <v>5.8</v>
      </c>
      <c r="L100" s="15" t="str">
        <f t="shared" si="4"/>
        <v>MEETS</v>
      </c>
      <c r="M100" s="21" t="str">
        <f t="shared" si="5"/>
        <v>N/A</v>
      </c>
      <c r="N100" s="18">
        <f t="shared" si="6"/>
        <v>5.8</v>
      </c>
      <c r="O100" s="18">
        <f t="shared" si="7"/>
        <v>0</v>
      </c>
    </row>
    <row r="101" spans="1:15" ht="14.4" customHeight="1" x14ac:dyDescent="0.3">
      <c r="A101" s="38" t="s">
        <v>541</v>
      </c>
      <c r="B101" s="38" t="s">
        <v>557</v>
      </c>
      <c r="C101" s="39">
        <v>42444</v>
      </c>
      <c r="D101" s="38" t="s">
        <v>48</v>
      </c>
      <c r="E101" s="38" t="s">
        <v>423</v>
      </c>
      <c r="F101" s="38" t="s">
        <v>1518</v>
      </c>
      <c r="G101" s="38" t="s">
        <v>198</v>
      </c>
      <c r="H101" s="38">
        <v>23288</v>
      </c>
      <c r="I101" s="38">
        <v>7.4</v>
      </c>
      <c r="J101" s="38">
        <v>0</v>
      </c>
      <c r="K101" s="38">
        <v>4.5999999999999996</v>
      </c>
      <c r="L101" s="15" t="str">
        <f t="shared" si="4"/>
        <v>MEETS</v>
      </c>
      <c r="M101" s="21" t="str">
        <f t="shared" si="5"/>
        <v>N/A</v>
      </c>
      <c r="N101" s="18">
        <f t="shared" si="6"/>
        <v>4.5999999999999996</v>
      </c>
      <c r="O101" s="18">
        <f t="shared" si="7"/>
        <v>0</v>
      </c>
    </row>
    <row r="102" spans="1:15" ht="14.4" customHeight="1" x14ac:dyDescent="0.3">
      <c r="A102" s="38" t="s">
        <v>541</v>
      </c>
      <c r="B102" s="38" t="s">
        <v>102</v>
      </c>
      <c r="C102" s="39">
        <v>41437</v>
      </c>
      <c r="D102" s="38" t="s">
        <v>44</v>
      </c>
      <c r="E102" s="38" t="s">
        <v>421</v>
      </c>
      <c r="F102" s="38" t="s">
        <v>2037</v>
      </c>
      <c r="G102" s="38" t="s">
        <v>422</v>
      </c>
      <c r="H102" s="38">
        <v>18587</v>
      </c>
      <c r="I102" s="38">
        <v>7.8</v>
      </c>
      <c r="J102" s="38">
        <v>0</v>
      </c>
      <c r="K102" s="38">
        <v>0</v>
      </c>
      <c r="L102" s="15" t="str">
        <f t="shared" si="4"/>
        <v>MEETS</v>
      </c>
      <c r="M102" s="21" t="str">
        <f t="shared" si="5"/>
        <v>MEETS</v>
      </c>
      <c r="N102" s="18">
        <f t="shared" si="6"/>
        <v>0</v>
      </c>
      <c r="O102" s="18">
        <f t="shared" si="7"/>
        <v>0</v>
      </c>
    </row>
    <row r="103" spans="1:15" ht="14.4" customHeight="1" x14ac:dyDescent="0.3">
      <c r="A103" s="38" t="s">
        <v>541</v>
      </c>
      <c r="B103" s="38" t="s">
        <v>102</v>
      </c>
      <c r="C103" s="39">
        <v>42453</v>
      </c>
      <c r="D103" s="38" t="s">
        <v>44</v>
      </c>
      <c r="E103" s="38" t="s">
        <v>421</v>
      </c>
      <c r="F103" s="38" t="s">
        <v>1515</v>
      </c>
      <c r="G103" s="38" t="s">
        <v>198</v>
      </c>
      <c r="H103" s="38">
        <v>13717</v>
      </c>
      <c r="I103" s="38">
        <v>7.6</v>
      </c>
      <c r="J103" s="38">
        <v>0</v>
      </c>
      <c r="K103" s="38">
        <v>4.0999999999999996</v>
      </c>
      <c r="L103" s="15" t="str">
        <f t="shared" si="4"/>
        <v>MEETS</v>
      </c>
      <c r="M103" s="21" t="str">
        <f t="shared" si="5"/>
        <v>MEETS</v>
      </c>
      <c r="N103" s="18">
        <f t="shared" si="6"/>
        <v>4.0999999999999996</v>
      </c>
      <c r="O103" s="18">
        <f t="shared" si="7"/>
        <v>0</v>
      </c>
    </row>
    <row r="104" spans="1:15" ht="14.4" customHeight="1" x14ac:dyDescent="0.3">
      <c r="A104" s="38" t="s">
        <v>541</v>
      </c>
      <c r="B104" s="38" t="s">
        <v>102</v>
      </c>
      <c r="C104" s="39">
        <v>42453</v>
      </c>
      <c r="D104" s="38" t="s">
        <v>48</v>
      </c>
      <c r="E104" s="38" t="s">
        <v>421</v>
      </c>
      <c r="F104" s="38" t="s">
        <v>1516</v>
      </c>
      <c r="G104" s="38" t="s">
        <v>198</v>
      </c>
      <c r="H104" s="38">
        <v>13463</v>
      </c>
      <c r="I104" s="38">
        <v>7.7</v>
      </c>
      <c r="J104" s="38">
        <v>0</v>
      </c>
      <c r="K104" s="38">
        <v>5.7</v>
      </c>
      <c r="L104" s="15" t="str">
        <f t="shared" si="4"/>
        <v>MEETS</v>
      </c>
      <c r="M104" s="21" t="str">
        <f t="shared" si="5"/>
        <v>MEETS</v>
      </c>
      <c r="N104" s="18">
        <f t="shared" si="6"/>
        <v>5.7</v>
      </c>
      <c r="O104" s="18">
        <f t="shared" si="7"/>
        <v>0</v>
      </c>
    </row>
    <row r="105" spans="1:15" ht="14.4" customHeight="1" x14ac:dyDescent="0.3">
      <c r="A105" s="38" t="s">
        <v>541</v>
      </c>
      <c r="B105" s="38" t="s">
        <v>102</v>
      </c>
      <c r="C105" s="39">
        <v>41437</v>
      </c>
      <c r="D105" s="38" t="s">
        <v>45</v>
      </c>
      <c r="E105" s="38" t="s">
        <v>421</v>
      </c>
      <c r="F105" s="38" t="s">
        <v>1555</v>
      </c>
      <c r="G105" s="38" t="s">
        <v>422</v>
      </c>
      <c r="H105" s="38">
        <v>23809</v>
      </c>
      <c r="I105" s="38">
        <v>7.8</v>
      </c>
      <c r="J105" s="38">
        <v>0</v>
      </c>
      <c r="K105" s="38">
        <v>0</v>
      </c>
      <c r="L105" s="15" t="str">
        <f t="shared" si="4"/>
        <v>MEETS</v>
      </c>
      <c r="M105" s="21" t="str">
        <f t="shared" si="5"/>
        <v>MEETS</v>
      </c>
      <c r="N105" s="18">
        <f t="shared" si="6"/>
        <v>0</v>
      </c>
      <c r="O105" s="18">
        <f t="shared" si="7"/>
        <v>0</v>
      </c>
    </row>
    <row r="106" spans="1:15" ht="14.4" customHeight="1" x14ac:dyDescent="0.3">
      <c r="A106" s="38" t="s">
        <v>541</v>
      </c>
      <c r="B106" s="38" t="s">
        <v>542</v>
      </c>
      <c r="C106" s="39">
        <v>36896</v>
      </c>
      <c r="D106" s="38" t="s">
        <v>44</v>
      </c>
      <c r="E106" s="38" t="s">
        <v>424</v>
      </c>
      <c r="F106" s="38" t="s">
        <v>1789</v>
      </c>
      <c r="G106" s="38" t="s">
        <v>425</v>
      </c>
      <c r="H106" s="38">
        <v>13500</v>
      </c>
      <c r="I106" s="38">
        <v>7.2</v>
      </c>
      <c r="J106" s="38" t="s">
        <v>1554</v>
      </c>
      <c r="K106" s="38" t="s">
        <v>1554</v>
      </c>
      <c r="L106" s="15" t="str">
        <f t="shared" si="4"/>
        <v>MEETS</v>
      </c>
      <c r="M106" s="21" t="str">
        <f t="shared" si="5"/>
        <v>N/A</v>
      </c>
      <c r="N106" s="18" t="str">
        <f t="shared" si="6"/>
        <v/>
      </c>
      <c r="O106" s="18" t="str">
        <f t="shared" si="7"/>
        <v/>
      </c>
    </row>
    <row r="107" spans="1:15" ht="14.4" customHeight="1" x14ac:dyDescent="0.3">
      <c r="A107" s="38" t="s">
        <v>541</v>
      </c>
      <c r="B107" s="38" t="s">
        <v>542</v>
      </c>
      <c r="C107" s="39">
        <v>36896</v>
      </c>
      <c r="D107" s="38" t="s">
        <v>44</v>
      </c>
      <c r="E107" s="38" t="s">
        <v>424</v>
      </c>
      <c r="F107" s="38" t="s">
        <v>1790</v>
      </c>
      <c r="G107" s="38" t="s">
        <v>425</v>
      </c>
      <c r="H107" s="38">
        <v>19200</v>
      </c>
      <c r="I107" s="38">
        <v>7.4</v>
      </c>
      <c r="J107" s="38" t="s">
        <v>1554</v>
      </c>
      <c r="K107" s="38" t="s">
        <v>1554</v>
      </c>
      <c r="L107" s="15" t="str">
        <f t="shared" si="4"/>
        <v>MEETS</v>
      </c>
      <c r="M107" s="21" t="str">
        <f t="shared" si="5"/>
        <v>N/A</v>
      </c>
      <c r="N107" s="18" t="str">
        <f t="shared" si="6"/>
        <v/>
      </c>
      <c r="O107" s="18" t="str">
        <f t="shared" si="7"/>
        <v/>
      </c>
    </row>
    <row r="108" spans="1:15" ht="14.4" customHeight="1" x14ac:dyDescent="0.3">
      <c r="A108" s="38" t="s">
        <v>541</v>
      </c>
      <c r="B108" s="38" t="s">
        <v>542</v>
      </c>
      <c r="C108" s="39">
        <v>36915</v>
      </c>
      <c r="D108" s="38" t="s">
        <v>44</v>
      </c>
      <c r="E108" s="38" t="s">
        <v>424</v>
      </c>
      <c r="F108" s="38" t="s">
        <v>1792</v>
      </c>
      <c r="G108" s="38" t="s">
        <v>425</v>
      </c>
      <c r="H108" s="38">
        <v>17200</v>
      </c>
      <c r="I108" s="38">
        <v>7.8</v>
      </c>
      <c r="J108" s="38" t="s">
        <v>1554</v>
      </c>
      <c r="K108" s="38" t="s">
        <v>1554</v>
      </c>
      <c r="L108" s="15" t="str">
        <f t="shared" si="4"/>
        <v>MEETS</v>
      </c>
      <c r="M108" s="21" t="str">
        <f t="shared" si="5"/>
        <v>N/A</v>
      </c>
      <c r="N108" s="18" t="str">
        <f t="shared" si="6"/>
        <v/>
      </c>
      <c r="O108" s="18" t="str">
        <f t="shared" si="7"/>
        <v/>
      </c>
    </row>
    <row r="109" spans="1:15" ht="14.4" customHeight="1" x14ac:dyDescent="0.3">
      <c r="A109" s="38" t="s">
        <v>541</v>
      </c>
      <c r="B109" s="38" t="s">
        <v>542</v>
      </c>
      <c r="C109" s="39">
        <v>42412</v>
      </c>
      <c r="D109" s="38" t="s">
        <v>44</v>
      </c>
      <c r="E109" s="38" t="s">
        <v>424</v>
      </c>
      <c r="F109" s="38" t="s">
        <v>1534</v>
      </c>
      <c r="G109" s="38" t="s">
        <v>189</v>
      </c>
      <c r="H109" s="38">
        <v>27071</v>
      </c>
      <c r="I109" s="38">
        <v>9.1999999999999993</v>
      </c>
      <c r="J109" s="38">
        <v>0</v>
      </c>
      <c r="K109" s="38">
        <v>4.8</v>
      </c>
      <c r="L109" s="15" t="str">
        <f t="shared" si="4"/>
        <v>DOES NOT MEET</v>
      </c>
      <c r="M109" s="21" t="str">
        <f t="shared" si="5"/>
        <v>N/A</v>
      </c>
      <c r="N109" s="18">
        <f t="shared" si="6"/>
        <v>4.8</v>
      </c>
      <c r="O109" s="18">
        <f t="shared" si="7"/>
        <v>0</v>
      </c>
    </row>
    <row r="110" spans="1:15" ht="14.4" customHeight="1" x14ac:dyDescent="0.3">
      <c r="A110" s="38" t="s">
        <v>541</v>
      </c>
      <c r="B110" s="38" t="s">
        <v>542</v>
      </c>
      <c r="C110" s="39">
        <v>43474</v>
      </c>
      <c r="D110" s="38" t="s">
        <v>59</v>
      </c>
      <c r="E110" s="38" t="s">
        <v>424</v>
      </c>
      <c r="F110" s="38" t="s">
        <v>1453</v>
      </c>
      <c r="G110" s="38" t="s">
        <v>189</v>
      </c>
      <c r="H110" s="38">
        <v>21840</v>
      </c>
      <c r="I110" s="38">
        <v>9.5</v>
      </c>
      <c r="J110" s="38">
        <v>0</v>
      </c>
      <c r="K110" s="38" t="s">
        <v>697</v>
      </c>
      <c r="L110" s="15" t="str">
        <f t="shared" si="4"/>
        <v>DOES NOT MEET</v>
      </c>
      <c r="M110" s="21" t="str">
        <f t="shared" si="5"/>
        <v>N/A</v>
      </c>
      <c r="N110" s="18">
        <f t="shared" si="6"/>
        <v>30.22</v>
      </c>
      <c r="O110" s="18">
        <f t="shared" si="7"/>
        <v>0</v>
      </c>
    </row>
    <row r="111" spans="1:15" ht="14.4" customHeight="1" x14ac:dyDescent="0.3">
      <c r="A111" s="38" t="s">
        <v>541</v>
      </c>
      <c r="B111" s="38" t="s">
        <v>542</v>
      </c>
      <c r="C111" s="39">
        <v>36949</v>
      </c>
      <c r="D111" s="38" t="s">
        <v>48</v>
      </c>
      <c r="E111" s="38" t="s">
        <v>424</v>
      </c>
      <c r="F111" s="38" t="s">
        <v>1793</v>
      </c>
      <c r="G111" s="38" t="s">
        <v>425</v>
      </c>
      <c r="H111" s="38">
        <v>20000</v>
      </c>
      <c r="I111" s="38">
        <v>7.8</v>
      </c>
      <c r="J111" s="38" t="s">
        <v>1554</v>
      </c>
      <c r="K111" s="38" t="s">
        <v>1554</v>
      </c>
      <c r="L111" s="15" t="str">
        <f t="shared" si="4"/>
        <v>MEETS</v>
      </c>
      <c r="M111" s="21" t="str">
        <f t="shared" si="5"/>
        <v>N/A</v>
      </c>
      <c r="N111" s="18" t="str">
        <f t="shared" si="6"/>
        <v/>
      </c>
      <c r="O111" s="18" t="str">
        <f t="shared" si="7"/>
        <v/>
      </c>
    </row>
    <row r="112" spans="1:15" ht="14.4" customHeight="1" x14ac:dyDescent="0.3">
      <c r="A112" s="38" t="s">
        <v>541</v>
      </c>
      <c r="B112" s="38" t="s">
        <v>542</v>
      </c>
      <c r="C112" s="39">
        <v>36963</v>
      </c>
      <c r="D112" s="38" t="s">
        <v>48</v>
      </c>
      <c r="E112" s="38" t="s">
        <v>424</v>
      </c>
      <c r="F112" s="38" t="s">
        <v>1796</v>
      </c>
      <c r="G112" s="38" t="s">
        <v>425</v>
      </c>
      <c r="H112" s="38">
        <v>14500</v>
      </c>
      <c r="I112" s="38">
        <v>7.7</v>
      </c>
      <c r="J112" s="38" t="s">
        <v>1554</v>
      </c>
      <c r="K112" s="38" t="s">
        <v>1554</v>
      </c>
      <c r="L112" s="15" t="str">
        <f t="shared" si="4"/>
        <v>MEETS</v>
      </c>
      <c r="M112" s="21" t="str">
        <f t="shared" si="5"/>
        <v>N/A</v>
      </c>
      <c r="N112" s="18" t="str">
        <f t="shared" si="6"/>
        <v/>
      </c>
      <c r="O112" s="18" t="str">
        <f t="shared" si="7"/>
        <v/>
      </c>
    </row>
    <row r="113" spans="1:15" ht="14.4" customHeight="1" x14ac:dyDescent="0.3">
      <c r="A113" s="38" t="s">
        <v>541</v>
      </c>
      <c r="B113" s="38" t="s">
        <v>542</v>
      </c>
      <c r="C113" s="39">
        <v>37000</v>
      </c>
      <c r="D113" s="38" t="s">
        <v>48</v>
      </c>
      <c r="E113" s="38" t="s">
        <v>424</v>
      </c>
      <c r="F113" s="38" t="s">
        <v>1797</v>
      </c>
      <c r="G113" s="38" t="s">
        <v>425</v>
      </c>
      <c r="H113" s="38">
        <v>16950</v>
      </c>
      <c r="I113" s="38">
        <v>8.8000000000000007</v>
      </c>
      <c r="J113" s="38" t="s">
        <v>1554</v>
      </c>
      <c r="K113" s="38" t="s">
        <v>1554</v>
      </c>
      <c r="L113" s="15" t="str">
        <f t="shared" si="4"/>
        <v>MEETS</v>
      </c>
      <c r="M113" s="21" t="str">
        <f t="shared" si="5"/>
        <v>N/A</v>
      </c>
      <c r="N113" s="18" t="str">
        <f t="shared" si="6"/>
        <v/>
      </c>
      <c r="O113" s="18" t="str">
        <f t="shared" si="7"/>
        <v/>
      </c>
    </row>
    <row r="114" spans="1:15" ht="14.4" customHeight="1" x14ac:dyDescent="0.3">
      <c r="A114" s="38" t="s">
        <v>541</v>
      </c>
      <c r="B114" s="38" t="s">
        <v>542</v>
      </c>
      <c r="C114" s="39">
        <v>37015</v>
      </c>
      <c r="D114" s="38" t="s">
        <v>48</v>
      </c>
      <c r="E114" s="38" t="s">
        <v>424</v>
      </c>
      <c r="F114" s="38" t="s">
        <v>1798</v>
      </c>
      <c r="G114" s="38" t="s">
        <v>425</v>
      </c>
      <c r="H114" s="38">
        <v>14290</v>
      </c>
      <c r="I114" s="38">
        <v>9</v>
      </c>
      <c r="J114" s="38" t="s">
        <v>1554</v>
      </c>
      <c r="K114" s="38" t="s">
        <v>1554</v>
      </c>
      <c r="L114" s="15" t="str">
        <f t="shared" si="4"/>
        <v>MEETS</v>
      </c>
      <c r="M114" s="21" t="str">
        <f t="shared" si="5"/>
        <v>N/A</v>
      </c>
      <c r="N114" s="18" t="str">
        <f t="shared" si="6"/>
        <v/>
      </c>
      <c r="O114" s="18" t="str">
        <f t="shared" si="7"/>
        <v/>
      </c>
    </row>
    <row r="115" spans="1:15" ht="14.4" customHeight="1" x14ac:dyDescent="0.3">
      <c r="A115" s="38" t="s">
        <v>541</v>
      </c>
      <c r="B115" s="38" t="s">
        <v>542</v>
      </c>
      <c r="C115" s="39">
        <v>37046</v>
      </c>
      <c r="D115" s="38" t="s">
        <v>48</v>
      </c>
      <c r="E115" s="38" t="s">
        <v>424</v>
      </c>
      <c r="F115" s="38" t="s">
        <v>1802</v>
      </c>
      <c r="G115" s="38" t="s">
        <v>425</v>
      </c>
      <c r="H115" s="38">
        <v>17500</v>
      </c>
      <c r="I115" s="38">
        <v>8.3000000000000007</v>
      </c>
      <c r="J115" s="38" t="s">
        <v>1554</v>
      </c>
      <c r="K115" s="38" t="s">
        <v>1554</v>
      </c>
      <c r="L115" s="15" t="str">
        <f t="shared" ref="L115:L178" si="8">IF(AND(4.5&lt;=$I115,$I115&lt;=9),"MEETS","DOES NOT MEET")</f>
        <v>MEETS</v>
      </c>
      <c r="M115" s="21" t="str">
        <f t="shared" ref="M115:M178" si="9">IF(OR(ISBLANK(I115), NOT(ISNUMBER(MATCH($E115, Coastal, 0)))), "N/A", IF(AND(5 &lt;= $I115, $I115 &lt;= 10),IF($H115&gt;=5000,IF($O115&lt;=100,IF($N115&lt;=200,"MEETS","DOES NOT MEET"),"DOES NOT MEET"),"DOES NOT MEET"),"DOES NOT MEET"))</f>
        <v>N/A</v>
      </c>
      <c r="N115" s="18" t="str">
        <f t="shared" ref="N115:N178" si="10">IF(LEFT(K115, 1)="&lt;", VALUE(RIGHT(K115,LEN(K115)-1)), K115)</f>
        <v/>
      </c>
      <c r="O115" s="18" t="str">
        <f t="shared" ref="O115:O178" si="11">IF(LEFT(J115, 1)="&lt;", VALUE(RIGHT(J115,LEN(J115)-1)), J115)</f>
        <v/>
      </c>
    </row>
    <row r="116" spans="1:15" ht="14.4" customHeight="1" x14ac:dyDescent="0.3">
      <c r="A116" s="38" t="s">
        <v>541</v>
      </c>
      <c r="B116" s="38" t="s">
        <v>542</v>
      </c>
      <c r="C116" s="39">
        <v>42412</v>
      </c>
      <c r="D116" s="38" t="s">
        <v>48</v>
      </c>
      <c r="E116" s="38" t="s">
        <v>424</v>
      </c>
      <c r="F116" s="38" t="s">
        <v>2091</v>
      </c>
      <c r="G116" s="38" t="s">
        <v>189</v>
      </c>
      <c r="H116" s="38">
        <v>25927</v>
      </c>
      <c r="I116" s="38">
        <v>7.7</v>
      </c>
      <c r="J116" s="38">
        <v>0</v>
      </c>
      <c r="K116" s="38">
        <v>4.0999999999999996</v>
      </c>
      <c r="L116" s="15" t="str">
        <f t="shared" si="8"/>
        <v>MEETS</v>
      </c>
      <c r="M116" s="21" t="str">
        <f t="shared" si="9"/>
        <v>N/A</v>
      </c>
      <c r="N116" s="18">
        <f t="shared" si="10"/>
        <v>4.0999999999999996</v>
      </c>
      <c r="O116" s="18">
        <f t="shared" si="11"/>
        <v>0</v>
      </c>
    </row>
    <row r="117" spans="1:15" ht="14.4" customHeight="1" x14ac:dyDescent="0.3">
      <c r="A117" s="38" t="s">
        <v>541</v>
      </c>
      <c r="B117" s="38" t="s">
        <v>542</v>
      </c>
      <c r="C117" s="39">
        <v>43474</v>
      </c>
      <c r="D117" s="38" t="s">
        <v>48</v>
      </c>
      <c r="E117" s="38" t="s">
        <v>424</v>
      </c>
      <c r="F117" s="38" t="s">
        <v>1454</v>
      </c>
      <c r="G117" s="38" t="s">
        <v>189</v>
      </c>
      <c r="H117" s="38">
        <v>21530</v>
      </c>
      <c r="I117" s="38">
        <v>9.4</v>
      </c>
      <c r="J117" s="38">
        <v>0</v>
      </c>
      <c r="K117" s="38" t="s">
        <v>696</v>
      </c>
      <c r="L117" s="15" t="str">
        <f t="shared" si="8"/>
        <v>DOES NOT MEET</v>
      </c>
      <c r="M117" s="21" t="str">
        <f t="shared" si="9"/>
        <v>N/A</v>
      </c>
      <c r="N117" s="18">
        <f t="shared" si="10"/>
        <v>30.655000000000001</v>
      </c>
      <c r="O117" s="18">
        <f t="shared" si="11"/>
        <v>0</v>
      </c>
    </row>
    <row r="118" spans="1:15" ht="14.4" customHeight="1" x14ac:dyDescent="0.3">
      <c r="A118" s="38" t="s">
        <v>541</v>
      </c>
      <c r="B118" s="38" t="s">
        <v>597</v>
      </c>
      <c r="C118" s="39">
        <v>42474</v>
      </c>
      <c r="D118" s="38" t="s">
        <v>44</v>
      </c>
      <c r="E118" s="38" t="s">
        <v>363</v>
      </c>
      <c r="F118" s="38" t="s">
        <v>1510</v>
      </c>
      <c r="G118" s="38" t="s">
        <v>198</v>
      </c>
      <c r="H118" s="38">
        <v>43346</v>
      </c>
      <c r="I118" s="38">
        <v>7.9</v>
      </c>
      <c r="J118" s="38">
        <v>0</v>
      </c>
      <c r="K118" s="38">
        <v>0</v>
      </c>
      <c r="L118" s="15" t="str">
        <f t="shared" si="8"/>
        <v>MEETS</v>
      </c>
      <c r="M118" s="21" t="str">
        <f t="shared" si="9"/>
        <v>MEETS</v>
      </c>
      <c r="N118" s="18">
        <f t="shared" si="10"/>
        <v>0</v>
      </c>
      <c r="O118" s="18">
        <f t="shared" si="11"/>
        <v>0</v>
      </c>
    </row>
    <row r="119" spans="1:15" ht="14.4" customHeight="1" x14ac:dyDescent="0.3">
      <c r="A119" s="38" t="s">
        <v>541</v>
      </c>
      <c r="B119" s="38" t="s">
        <v>597</v>
      </c>
      <c r="C119" s="39">
        <v>42474</v>
      </c>
      <c r="D119" s="38" t="s">
        <v>48</v>
      </c>
      <c r="E119" s="38" t="s">
        <v>363</v>
      </c>
      <c r="F119" s="38" t="s">
        <v>1511</v>
      </c>
      <c r="G119" s="38" t="s">
        <v>198</v>
      </c>
      <c r="H119" s="38">
        <v>10244</v>
      </c>
      <c r="I119" s="38">
        <v>9.3000000000000007</v>
      </c>
      <c r="J119" s="38">
        <v>0</v>
      </c>
      <c r="K119" s="38">
        <v>62.7</v>
      </c>
      <c r="L119" s="15" t="str">
        <f t="shared" si="8"/>
        <v>DOES NOT MEET</v>
      </c>
      <c r="M119" s="21" t="str">
        <f t="shared" si="9"/>
        <v>MEETS</v>
      </c>
      <c r="N119" s="18">
        <f t="shared" si="10"/>
        <v>62.7</v>
      </c>
      <c r="O119" s="18">
        <f t="shared" si="11"/>
        <v>0</v>
      </c>
    </row>
    <row r="120" spans="1:15" ht="14.4" customHeight="1" x14ac:dyDescent="0.3">
      <c r="A120" s="38" t="s">
        <v>541</v>
      </c>
      <c r="B120" s="38" t="s">
        <v>72</v>
      </c>
      <c r="C120" s="39">
        <v>38085</v>
      </c>
      <c r="D120" s="38" t="s">
        <v>44</v>
      </c>
      <c r="E120" s="38" t="s">
        <v>289</v>
      </c>
      <c r="F120" s="38" t="s">
        <v>1847</v>
      </c>
      <c r="G120" s="38" t="s">
        <v>292</v>
      </c>
      <c r="H120" s="38">
        <v>16180</v>
      </c>
      <c r="I120" s="38">
        <v>8.8000000000000007</v>
      </c>
      <c r="J120" s="38" t="s">
        <v>283</v>
      </c>
      <c r="K120" s="38" t="s">
        <v>1554</v>
      </c>
      <c r="L120" s="15" t="str">
        <f t="shared" si="8"/>
        <v>MEETS</v>
      </c>
      <c r="M120" s="21" t="str">
        <f t="shared" si="9"/>
        <v>N/A</v>
      </c>
      <c r="N120" s="18" t="str">
        <f t="shared" si="10"/>
        <v/>
      </c>
      <c r="O120" s="18">
        <f t="shared" si="11"/>
        <v>26</v>
      </c>
    </row>
    <row r="121" spans="1:15" ht="14.4" customHeight="1" x14ac:dyDescent="0.3">
      <c r="A121" s="38" t="s">
        <v>541</v>
      </c>
      <c r="B121" s="38" t="s">
        <v>72</v>
      </c>
      <c r="C121" s="39">
        <v>38233</v>
      </c>
      <c r="D121" s="38" t="s">
        <v>44</v>
      </c>
      <c r="E121" s="38" t="s">
        <v>289</v>
      </c>
      <c r="F121" s="38" t="s">
        <v>1855</v>
      </c>
      <c r="G121" s="38" t="s">
        <v>291</v>
      </c>
      <c r="H121" s="38">
        <v>18590</v>
      </c>
      <c r="I121" s="38">
        <v>8.4</v>
      </c>
      <c r="J121" s="38" t="s">
        <v>283</v>
      </c>
      <c r="K121" s="38" t="s">
        <v>1851</v>
      </c>
      <c r="L121" s="15" t="str">
        <f t="shared" si="8"/>
        <v>MEETS</v>
      </c>
      <c r="M121" s="21" t="str">
        <f t="shared" si="9"/>
        <v>N/A</v>
      </c>
      <c r="N121" s="18" t="e">
        <f t="shared" si="10"/>
        <v>#VALUE!</v>
      </c>
      <c r="O121" s="18">
        <f t="shared" si="11"/>
        <v>26</v>
      </c>
    </row>
    <row r="122" spans="1:15" ht="14.4" customHeight="1" x14ac:dyDescent="0.3">
      <c r="A122" s="38" t="s">
        <v>541</v>
      </c>
      <c r="B122" s="38" t="s">
        <v>72</v>
      </c>
      <c r="C122" s="39">
        <v>39090</v>
      </c>
      <c r="D122" s="38" t="s">
        <v>44</v>
      </c>
      <c r="E122" s="38" t="s">
        <v>289</v>
      </c>
      <c r="F122" s="38" t="s">
        <v>1938</v>
      </c>
      <c r="G122" s="38" t="s">
        <v>290</v>
      </c>
      <c r="H122" s="38">
        <v>17182</v>
      </c>
      <c r="I122" s="38">
        <v>8.8000000000000007</v>
      </c>
      <c r="J122" s="38" t="s">
        <v>238</v>
      </c>
      <c r="K122" s="38" t="s">
        <v>236</v>
      </c>
      <c r="L122" s="15" t="str">
        <f t="shared" si="8"/>
        <v>MEETS</v>
      </c>
      <c r="M122" s="21" t="str">
        <f t="shared" si="9"/>
        <v>N/A</v>
      </c>
      <c r="N122" s="18">
        <f t="shared" si="10"/>
        <v>200</v>
      </c>
      <c r="O122" s="18">
        <f t="shared" si="11"/>
        <v>29</v>
      </c>
    </row>
    <row r="123" spans="1:15" ht="14.4" customHeight="1" x14ac:dyDescent="0.3">
      <c r="A123" s="38" t="s">
        <v>541</v>
      </c>
      <c r="B123" s="38" t="s">
        <v>72</v>
      </c>
      <c r="C123" s="39">
        <v>42416</v>
      </c>
      <c r="D123" s="38" t="s">
        <v>44</v>
      </c>
      <c r="E123" s="38" t="s">
        <v>289</v>
      </c>
      <c r="F123" s="38" t="s">
        <v>1532</v>
      </c>
      <c r="G123" s="38" t="s">
        <v>189</v>
      </c>
      <c r="H123" s="38">
        <v>29940</v>
      </c>
      <c r="I123" s="38">
        <v>9.4</v>
      </c>
      <c r="J123" s="38">
        <v>5</v>
      </c>
      <c r="K123" s="38">
        <v>8.3000000000000007</v>
      </c>
      <c r="L123" s="15" t="str">
        <f t="shared" si="8"/>
        <v>DOES NOT MEET</v>
      </c>
      <c r="M123" s="21" t="str">
        <f t="shared" si="9"/>
        <v>N/A</v>
      </c>
      <c r="N123" s="18">
        <f t="shared" si="10"/>
        <v>8.3000000000000007</v>
      </c>
      <c r="O123" s="18">
        <f t="shared" si="11"/>
        <v>5</v>
      </c>
    </row>
    <row r="124" spans="1:15" ht="14.4" customHeight="1" x14ac:dyDescent="0.3">
      <c r="A124" s="38" t="s">
        <v>541</v>
      </c>
      <c r="B124" s="38" t="s">
        <v>72</v>
      </c>
      <c r="C124" s="39">
        <v>43476</v>
      </c>
      <c r="D124" s="38" t="s">
        <v>59</v>
      </c>
      <c r="E124" s="38" t="s">
        <v>289</v>
      </c>
      <c r="F124" s="38" t="s">
        <v>1452</v>
      </c>
      <c r="G124" s="38" t="s">
        <v>189</v>
      </c>
      <c r="H124" s="38">
        <v>22770</v>
      </c>
      <c r="I124" s="38">
        <v>9.6999999999999993</v>
      </c>
      <c r="J124" s="38">
        <v>0</v>
      </c>
      <c r="K124" s="38" t="s">
        <v>698</v>
      </c>
      <c r="L124" s="15" t="str">
        <f t="shared" si="8"/>
        <v>DOES NOT MEET</v>
      </c>
      <c r="M124" s="21" t="str">
        <f t="shared" si="9"/>
        <v>N/A</v>
      </c>
      <c r="N124" s="18">
        <f t="shared" si="10"/>
        <v>28.986000000000001</v>
      </c>
      <c r="O124" s="18">
        <f t="shared" si="11"/>
        <v>0</v>
      </c>
    </row>
    <row r="125" spans="1:15" ht="14.4" customHeight="1" x14ac:dyDescent="0.3">
      <c r="A125" s="38" t="s">
        <v>541</v>
      </c>
      <c r="B125" s="38" t="s">
        <v>72</v>
      </c>
      <c r="C125" s="39">
        <v>42416</v>
      </c>
      <c r="D125" s="38" t="s">
        <v>48</v>
      </c>
      <c r="E125" s="38" t="s">
        <v>289</v>
      </c>
      <c r="F125" s="38" t="s">
        <v>2092</v>
      </c>
      <c r="G125" s="38" t="s">
        <v>189</v>
      </c>
      <c r="H125" s="38">
        <v>26378</v>
      </c>
      <c r="I125" s="38">
        <v>7.8</v>
      </c>
      <c r="J125" s="38">
        <v>0</v>
      </c>
      <c r="K125" s="38">
        <v>3.7</v>
      </c>
      <c r="L125" s="15" t="str">
        <f t="shared" si="8"/>
        <v>MEETS</v>
      </c>
      <c r="M125" s="21" t="str">
        <f t="shared" si="9"/>
        <v>N/A</v>
      </c>
      <c r="N125" s="18">
        <f t="shared" si="10"/>
        <v>3.7</v>
      </c>
      <c r="O125" s="18">
        <f t="shared" si="11"/>
        <v>0</v>
      </c>
    </row>
    <row r="126" spans="1:15" ht="14.4" customHeight="1" x14ac:dyDescent="0.3">
      <c r="A126" s="38" t="s">
        <v>541</v>
      </c>
      <c r="B126" s="38" t="s">
        <v>72</v>
      </c>
      <c r="C126" s="39">
        <v>43476</v>
      </c>
      <c r="D126" s="38" t="s">
        <v>48</v>
      </c>
      <c r="E126" s="38" t="s">
        <v>289</v>
      </c>
      <c r="F126" s="38" t="s">
        <v>1449</v>
      </c>
      <c r="G126" s="38" t="s">
        <v>189</v>
      </c>
      <c r="H126" s="38">
        <v>24460</v>
      </c>
      <c r="I126" s="38">
        <v>9.6999999999999993</v>
      </c>
      <c r="J126" s="38">
        <v>0</v>
      </c>
      <c r="K126" s="38" t="s">
        <v>695</v>
      </c>
      <c r="L126" s="15" t="str">
        <f t="shared" si="8"/>
        <v>DOES NOT MEET</v>
      </c>
      <c r="M126" s="21" t="str">
        <f t="shared" si="9"/>
        <v>N/A</v>
      </c>
      <c r="N126" s="18">
        <f t="shared" si="10"/>
        <v>26.983000000000001</v>
      </c>
      <c r="O126" s="18">
        <f t="shared" si="11"/>
        <v>0</v>
      </c>
    </row>
    <row r="127" spans="1:15" ht="14.4" customHeight="1" x14ac:dyDescent="0.3">
      <c r="A127" s="38" t="s">
        <v>541</v>
      </c>
      <c r="B127" s="38" t="s">
        <v>607</v>
      </c>
      <c r="C127" s="39">
        <v>42718</v>
      </c>
      <c r="D127" s="38" t="s">
        <v>44</v>
      </c>
      <c r="E127" s="38" t="s">
        <v>334</v>
      </c>
      <c r="F127" s="38" t="s">
        <v>1484</v>
      </c>
      <c r="G127" s="38" t="s">
        <v>572</v>
      </c>
      <c r="H127" s="38">
        <v>18152</v>
      </c>
      <c r="I127" s="38">
        <v>7.7</v>
      </c>
      <c r="J127" s="38">
        <v>0</v>
      </c>
      <c r="K127" s="38">
        <v>2</v>
      </c>
      <c r="L127" s="15" t="str">
        <f t="shared" si="8"/>
        <v>MEETS</v>
      </c>
      <c r="M127" s="21" t="str">
        <f t="shared" si="9"/>
        <v>N/A</v>
      </c>
      <c r="N127" s="18">
        <f t="shared" si="10"/>
        <v>2</v>
      </c>
      <c r="O127" s="18">
        <f t="shared" si="11"/>
        <v>0</v>
      </c>
    </row>
    <row r="128" spans="1:15" ht="14.4" customHeight="1" x14ac:dyDescent="0.3">
      <c r="A128" s="38" t="s">
        <v>541</v>
      </c>
      <c r="B128" s="38" t="s">
        <v>607</v>
      </c>
      <c r="C128" s="39">
        <v>42718</v>
      </c>
      <c r="D128" s="38" t="s">
        <v>59</v>
      </c>
      <c r="E128" s="38" t="s">
        <v>334</v>
      </c>
      <c r="F128" s="38" t="s">
        <v>1486</v>
      </c>
      <c r="G128" s="38" t="s">
        <v>572</v>
      </c>
      <c r="H128" s="38">
        <v>21013</v>
      </c>
      <c r="I128" s="38">
        <v>7.6</v>
      </c>
      <c r="J128" s="38">
        <v>0</v>
      </c>
      <c r="K128" s="38">
        <v>1.6</v>
      </c>
      <c r="L128" s="15" t="str">
        <f t="shared" si="8"/>
        <v>MEETS</v>
      </c>
      <c r="M128" s="21" t="str">
        <f t="shared" si="9"/>
        <v>N/A</v>
      </c>
      <c r="N128" s="18">
        <f t="shared" si="10"/>
        <v>1.6</v>
      </c>
      <c r="O128" s="18">
        <f t="shared" si="11"/>
        <v>0</v>
      </c>
    </row>
    <row r="129" spans="1:15" ht="14.4" customHeight="1" x14ac:dyDescent="0.3">
      <c r="A129" s="38" t="s">
        <v>541</v>
      </c>
      <c r="B129" s="38" t="s">
        <v>607</v>
      </c>
      <c r="C129" s="39">
        <v>42718</v>
      </c>
      <c r="D129" s="38" t="s">
        <v>48</v>
      </c>
      <c r="E129" s="38" t="s">
        <v>334</v>
      </c>
      <c r="F129" s="38" t="s">
        <v>1485</v>
      </c>
      <c r="G129" s="38" t="s">
        <v>572</v>
      </c>
      <c r="H129" s="38">
        <v>21786</v>
      </c>
      <c r="I129" s="38">
        <v>7.8</v>
      </c>
      <c r="J129" s="38">
        <v>0</v>
      </c>
      <c r="K129" s="38">
        <v>0.9</v>
      </c>
      <c r="L129" s="15" t="str">
        <f t="shared" si="8"/>
        <v>MEETS</v>
      </c>
      <c r="M129" s="21" t="str">
        <f t="shared" si="9"/>
        <v>N/A</v>
      </c>
      <c r="N129" s="18">
        <f t="shared" si="10"/>
        <v>0.9</v>
      </c>
      <c r="O129" s="18">
        <f t="shared" si="11"/>
        <v>0</v>
      </c>
    </row>
    <row r="130" spans="1:15" ht="14.4" customHeight="1" x14ac:dyDescent="0.3">
      <c r="A130" s="38" t="s">
        <v>546</v>
      </c>
      <c r="B130" s="38" t="s">
        <v>145</v>
      </c>
      <c r="C130" s="39">
        <v>37187</v>
      </c>
      <c r="D130" s="38" t="s">
        <v>44</v>
      </c>
      <c r="E130" s="38" t="s">
        <v>255</v>
      </c>
      <c r="F130" s="38" t="s">
        <v>1824</v>
      </c>
      <c r="G130" s="38" t="s">
        <v>233</v>
      </c>
      <c r="H130" s="38">
        <v>19600</v>
      </c>
      <c r="I130" s="38">
        <v>6.8</v>
      </c>
      <c r="J130" s="38" t="s">
        <v>1554</v>
      </c>
      <c r="K130" s="38" t="s">
        <v>1554</v>
      </c>
      <c r="L130" s="15" t="str">
        <f t="shared" si="8"/>
        <v>MEETS</v>
      </c>
      <c r="M130" s="21" t="str">
        <f t="shared" si="9"/>
        <v>N/A</v>
      </c>
      <c r="N130" s="18" t="str">
        <f t="shared" si="10"/>
        <v/>
      </c>
      <c r="O130" s="18" t="str">
        <f t="shared" si="11"/>
        <v/>
      </c>
    </row>
    <row r="131" spans="1:15" ht="14.4" customHeight="1" x14ac:dyDescent="0.3">
      <c r="A131" s="38" t="s">
        <v>546</v>
      </c>
      <c r="B131" s="38" t="s">
        <v>145</v>
      </c>
      <c r="C131" s="39">
        <v>39115</v>
      </c>
      <c r="D131" s="38" t="s">
        <v>44</v>
      </c>
      <c r="E131" s="38" t="s">
        <v>255</v>
      </c>
      <c r="F131" s="38" t="s">
        <v>1942</v>
      </c>
      <c r="G131" s="38" t="s">
        <v>234</v>
      </c>
      <c r="H131" s="38">
        <v>13966</v>
      </c>
      <c r="I131" s="38">
        <v>7</v>
      </c>
      <c r="J131" s="38" t="s">
        <v>238</v>
      </c>
      <c r="K131" s="38" t="s">
        <v>236</v>
      </c>
      <c r="L131" s="15" t="str">
        <f t="shared" si="8"/>
        <v>MEETS</v>
      </c>
      <c r="M131" s="21" t="str">
        <f t="shared" si="9"/>
        <v>N/A</v>
      </c>
      <c r="N131" s="18">
        <f t="shared" si="10"/>
        <v>200</v>
      </c>
      <c r="O131" s="18">
        <f t="shared" si="11"/>
        <v>29</v>
      </c>
    </row>
    <row r="132" spans="1:15" ht="14.4" customHeight="1" x14ac:dyDescent="0.3">
      <c r="A132" s="38" t="s">
        <v>546</v>
      </c>
      <c r="B132" s="38" t="s">
        <v>145</v>
      </c>
      <c r="C132" s="39">
        <v>39126</v>
      </c>
      <c r="D132" s="38" t="s">
        <v>44</v>
      </c>
      <c r="E132" s="38" t="s">
        <v>255</v>
      </c>
      <c r="F132" s="38" t="s">
        <v>1943</v>
      </c>
      <c r="G132" s="38" t="s">
        <v>234</v>
      </c>
      <c r="H132" s="38">
        <v>15674</v>
      </c>
      <c r="I132" s="38">
        <v>7.1</v>
      </c>
      <c r="J132" s="38" t="s">
        <v>238</v>
      </c>
      <c r="K132" s="38" t="s">
        <v>236</v>
      </c>
      <c r="L132" s="15" t="str">
        <f t="shared" si="8"/>
        <v>MEETS</v>
      </c>
      <c r="M132" s="21" t="str">
        <f t="shared" si="9"/>
        <v>N/A</v>
      </c>
      <c r="N132" s="18">
        <f t="shared" si="10"/>
        <v>200</v>
      </c>
      <c r="O132" s="18">
        <f t="shared" si="11"/>
        <v>29</v>
      </c>
    </row>
    <row r="133" spans="1:15" ht="14.4" customHeight="1" x14ac:dyDescent="0.3">
      <c r="A133" s="38" t="s">
        <v>546</v>
      </c>
      <c r="B133" s="38" t="s">
        <v>145</v>
      </c>
      <c r="C133" s="39">
        <v>41583</v>
      </c>
      <c r="D133" s="38" t="s">
        <v>44</v>
      </c>
      <c r="E133" s="38" t="s">
        <v>255</v>
      </c>
      <c r="F133" s="38" t="s">
        <v>2040</v>
      </c>
      <c r="G133" s="38" t="s">
        <v>226</v>
      </c>
      <c r="H133" s="38">
        <v>11571</v>
      </c>
      <c r="I133" s="38">
        <v>5.6</v>
      </c>
      <c r="J133" s="38">
        <v>0</v>
      </c>
      <c r="K133" s="38">
        <v>0</v>
      </c>
      <c r="L133" s="15" t="str">
        <f t="shared" si="8"/>
        <v>MEETS</v>
      </c>
      <c r="M133" s="21" t="str">
        <f t="shared" si="9"/>
        <v>N/A</v>
      </c>
      <c r="N133" s="18">
        <f t="shared" si="10"/>
        <v>0</v>
      </c>
      <c r="O133" s="18">
        <f t="shared" si="11"/>
        <v>0</v>
      </c>
    </row>
    <row r="134" spans="1:15" ht="14.4" customHeight="1" x14ac:dyDescent="0.3">
      <c r="A134" s="38" t="s">
        <v>546</v>
      </c>
      <c r="B134" s="38" t="s">
        <v>145</v>
      </c>
      <c r="C134" s="39">
        <v>42647</v>
      </c>
      <c r="D134" s="38" t="s">
        <v>44</v>
      </c>
      <c r="E134" s="38" t="s">
        <v>255</v>
      </c>
      <c r="F134" s="38" t="s">
        <v>2177</v>
      </c>
      <c r="G134" s="38" t="s">
        <v>226</v>
      </c>
      <c r="H134" s="38">
        <v>10607</v>
      </c>
      <c r="I134" s="38">
        <v>7.5</v>
      </c>
      <c r="J134" s="38">
        <v>0</v>
      </c>
      <c r="K134" s="38">
        <v>8</v>
      </c>
      <c r="L134" s="15" t="str">
        <f t="shared" si="8"/>
        <v>MEETS</v>
      </c>
      <c r="M134" s="21" t="str">
        <f t="shared" si="9"/>
        <v>N/A</v>
      </c>
      <c r="N134" s="18">
        <f t="shared" si="10"/>
        <v>8</v>
      </c>
      <c r="O134" s="18">
        <f t="shared" si="11"/>
        <v>0</v>
      </c>
    </row>
    <row r="135" spans="1:15" ht="14.4" customHeight="1" x14ac:dyDescent="0.3">
      <c r="A135" s="38" t="s">
        <v>546</v>
      </c>
      <c r="B135" s="38" t="s">
        <v>145</v>
      </c>
      <c r="C135" s="39">
        <v>43509</v>
      </c>
      <c r="D135" s="38" t="s">
        <v>44</v>
      </c>
      <c r="E135" s="38" t="s">
        <v>255</v>
      </c>
      <c r="F135" s="38" t="s">
        <v>2365</v>
      </c>
      <c r="G135" s="38" t="s">
        <v>224</v>
      </c>
      <c r="H135" s="38">
        <v>10630</v>
      </c>
      <c r="I135" s="38">
        <v>8.9</v>
      </c>
      <c r="J135" s="38">
        <v>0</v>
      </c>
      <c r="K135" s="38" t="s">
        <v>754</v>
      </c>
      <c r="L135" s="15" t="str">
        <f t="shared" si="8"/>
        <v>MEETS</v>
      </c>
      <c r="M135" s="21" t="str">
        <f t="shared" si="9"/>
        <v>N/A</v>
      </c>
      <c r="N135" s="18">
        <f t="shared" si="10"/>
        <v>62.088000000000001</v>
      </c>
      <c r="O135" s="18">
        <f t="shared" si="11"/>
        <v>0</v>
      </c>
    </row>
    <row r="136" spans="1:15" ht="14.4" customHeight="1" x14ac:dyDescent="0.3">
      <c r="A136" s="38" t="s">
        <v>546</v>
      </c>
      <c r="B136" s="38" t="s">
        <v>145</v>
      </c>
      <c r="C136" s="39">
        <v>44119</v>
      </c>
      <c r="D136" s="38" t="s">
        <v>44</v>
      </c>
      <c r="E136" s="38" t="s">
        <v>255</v>
      </c>
      <c r="F136" s="38" t="s">
        <v>1251</v>
      </c>
      <c r="G136" s="38" t="s">
        <v>572</v>
      </c>
      <c r="H136" s="38">
        <v>9992</v>
      </c>
      <c r="I136" s="38">
        <v>9.0299999999999994</v>
      </c>
      <c r="J136" s="38" t="s">
        <v>239</v>
      </c>
      <c r="K136" s="38" t="s">
        <v>1172</v>
      </c>
      <c r="L136" s="15" t="str">
        <f t="shared" si="8"/>
        <v>DOES NOT MEET</v>
      </c>
      <c r="M136" s="21" t="str">
        <f t="shared" si="9"/>
        <v>N/A</v>
      </c>
      <c r="N136" s="18">
        <f t="shared" si="10"/>
        <v>66.052999999999997</v>
      </c>
      <c r="O136" s="18">
        <f t="shared" si="11"/>
        <v>30</v>
      </c>
    </row>
    <row r="137" spans="1:15" ht="14.4" customHeight="1" x14ac:dyDescent="0.3">
      <c r="A137" s="38" t="s">
        <v>546</v>
      </c>
      <c r="B137" s="38" t="s">
        <v>145</v>
      </c>
      <c r="C137" s="39">
        <v>42647</v>
      </c>
      <c r="D137" s="38" t="s">
        <v>48</v>
      </c>
      <c r="E137" s="38" t="s">
        <v>255</v>
      </c>
      <c r="F137" s="38" t="s">
        <v>2178</v>
      </c>
      <c r="G137" s="38" t="s">
        <v>226</v>
      </c>
      <c r="H137" s="38">
        <v>8787</v>
      </c>
      <c r="I137" s="38">
        <v>7.5</v>
      </c>
      <c r="J137" s="38">
        <v>0</v>
      </c>
      <c r="K137" s="38">
        <v>8.1999999999999993</v>
      </c>
      <c r="L137" s="15" t="str">
        <f t="shared" si="8"/>
        <v>MEETS</v>
      </c>
      <c r="M137" s="21" t="str">
        <f t="shared" si="9"/>
        <v>N/A</v>
      </c>
      <c r="N137" s="18">
        <f t="shared" si="10"/>
        <v>8.1999999999999993</v>
      </c>
      <c r="O137" s="18">
        <f t="shared" si="11"/>
        <v>0</v>
      </c>
    </row>
    <row r="138" spans="1:15" ht="14.4" customHeight="1" x14ac:dyDescent="0.3">
      <c r="A138" s="38" t="s">
        <v>546</v>
      </c>
      <c r="B138" s="38" t="s">
        <v>145</v>
      </c>
      <c r="C138" s="39">
        <v>43509</v>
      </c>
      <c r="D138" s="38" t="s">
        <v>48</v>
      </c>
      <c r="E138" s="38" t="s">
        <v>255</v>
      </c>
      <c r="F138" s="38" t="s">
        <v>1429</v>
      </c>
      <c r="G138" s="38" t="s">
        <v>224</v>
      </c>
      <c r="H138" s="38">
        <v>9607</v>
      </c>
      <c r="I138" s="38">
        <v>8.8000000000000007</v>
      </c>
      <c r="J138" s="38">
        <v>0</v>
      </c>
      <c r="K138" s="38" t="s">
        <v>755</v>
      </c>
      <c r="L138" s="15" t="str">
        <f t="shared" si="8"/>
        <v>MEETS</v>
      </c>
      <c r="M138" s="21" t="str">
        <f t="shared" si="9"/>
        <v>N/A</v>
      </c>
      <c r="N138" s="18">
        <f t="shared" si="10"/>
        <v>68.7</v>
      </c>
      <c r="O138" s="18">
        <f t="shared" si="11"/>
        <v>0</v>
      </c>
    </row>
    <row r="139" spans="1:15" ht="14.4" customHeight="1" x14ac:dyDescent="0.3">
      <c r="A139" s="38" t="s">
        <v>546</v>
      </c>
      <c r="B139" s="38" t="s">
        <v>738</v>
      </c>
      <c r="C139" s="39">
        <v>43482</v>
      </c>
      <c r="D139" s="38" t="s">
        <v>44</v>
      </c>
      <c r="E139" s="38" t="s">
        <v>739</v>
      </c>
      <c r="F139" s="38" t="s">
        <v>1446</v>
      </c>
      <c r="G139" s="38" t="s">
        <v>224</v>
      </c>
      <c r="H139" s="38">
        <v>20250</v>
      </c>
      <c r="I139" s="38">
        <v>7.8</v>
      </c>
      <c r="J139" s="38">
        <v>0</v>
      </c>
      <c r="K139" s="38" t="s">
        <v>740</v>
      </c>
      <c r="L139" s="15" t="str">
        <f t="shared" si="8"/>
        <v>MEETS</v>
      </c>
      <c r="M139" s="21" t="str">
        <f t="shared" si="9"/>
        <v>N/A</v>
      </c>
      <c r="N139" s="18">
        <f t="shared" si="10"/>
        <v>32.593000000000004</v>
      </c>
      <c r="O139" s="18">
        <f t="shared" si="11"/>
        <v>0</v>
      </c>
    </row>
    <row r="140" spans="1:15" ht="14.4" customHeight="1" x14ac:dyDescent="0.3">
      <c r="A140" s="38" t="s">
        <v>546</v>
      </c>
      <c r="B140" s="38" t="s">
        <v>738</v>
      </c>
      <c r="C140" s="39">
        <v>43482</v>
      </c>
      <c r="D140" s="38" t="s">
        <v>48</v>
      </c>
      <c r="E140" s="38" t="s">
        <v>739</v>
      </c>
      <c r="F140" s="38" t="s">
        <v>1447</v>
      </c>
      <c r="G140" s="38" t="s">
        <v>224</v>
      </c>
      <c r="H140" s="38">
        <v>11820</v>
      </c>
      <c r="I140" s="38">
        <v>8.4</v>
      </c>
      <c r="J140" s="38">
        <v>0</v>
      </c>
      <c r="K140" s="38" t="s">
        <v>741</v>
      </c>
      <c r="L140" s="15" t="str">
        <f t="shared" si="8"/>
        <v>MEETS</v>
      </c>
      <c r="M140" s="21" t="str">
        <f t="shared" si="9"/>
        <v>N/A</v>
      </c>
      <c r="N140" s="18">
        <f t="shared" si="10"/>
        <v>55.838000000000001</v>
      </c>
      <c r="O140" s="18">
        <f t="shared" si="11"/>
        <v>0</v>
      </c>
    </row>
    <row r="141" spans="1:15" ht="14.4" customHeight="1" x14ac:dyDescent="0.3">
      <c r="A141" s="38" t="s">
        <v>546</v>
      </c>
      <c r="B141" s="38" t="s">
        <v>223</v>
      </c>
      <c r="C141" s="39">
        <v>42566</v>
      </c>
      <c r="D141" s="38" t="s">
        <v>44</v>
      </c>
      <c r="E141" s="38" t="s">
        <v>286</v>
      </c>
      <c r="F141" s="38" t="s">
        <v>1500</v>
      </c>
      <c r="G141" s="38" t="s">
        <v>224</v>
      </c>
      <c r="H141" s="38">
        <v>17449</v>
      </c>
      <c r="I141" s="38">
        <v>8.8000000000000007</v>
      </c>
      <c r="J141" s="38">
        <v>2.1</v>
      </c>
      <c r="K141" s="38">
        <v>28.9</v>
      </c>
      <c r="L141" s="15" t="str">
        <f t="shared" si="8"/>
        <v>MEETS</v>
      </c>
      <c r="M141" s="21" t="str">
        <f t="shared" si="9"/>
        <v>N/A</v>
      </c>
      <c r="N141" s="18">
        <f t="shared" si="10"/>
        <v>28.9</v>
      </c>
      <c r="O141" s="18">
        <f t="shared" si="11"/>
        <v>2.1</v>
      </c>
    </row>
    <row r="142" spans="1:15" ht="14.4" customHeight="1" x14ac:dyDescent="0.3">
      <c r="A142" s="38" t="s">
        <v>546</v>
      </c>
      <c r="B142" s="38" t="s">
        <v>223</v>
      </c>
      <c r="C142" s="39">
        <v>42566</v>
      </c>
      <c r="D142" s="38" t="s">
        <v>48</v>
      </c>
      <c r="E142" s="38" t="s">
        <v>286</v>
      </c>
      <c r="F142" s="38" t="s">
        <v>1501</v>
      </c>
      <c r="G142" s="38" t="s">
        <v>224</v>
      </c>
      <c r="H142" s="38">
        <v>8467</v>
      </c>
      <c r="I142" s="38">
        <v>8.6999999999999993</v>
      </c>
      <c r="J142" s="38">
        <v>2.1</v>
      </c>
      <c r="K142" s="38">
        <v>28.4</v>
      </c>
      <c r="L142" s="15" t="str">
        <f t="shared" si="8"/>
        <v>MEETS</v>
      </c>
      <c r="M142" s="21" t="str">
        <f t="shared" si="9"/>
        <v>N/A</v>
      </c>
      <c r="N142" s="18">
        <f t="shared" si="10"/>
        <v>28.4</v>
      </c>
      <c r="O142" s="18">
        <f t="shared" si="11"/>
        <v>2.1</v>
      </c>
    </row>
    <row r="143" spans="1:15" ht="14.4" customHeight="1" x14ac:dyDescent="0.3">
      <c r="A143" s="38" t="s">
        <v>546</v>
      </c>
      <c r="B143" s="38" t="s">
        <v>284</v>
      </c>
      <c r="C143" s="39">
        <v>37112</v>
      </c>
      <c r="D143" s="38" t="s">
        <v>44</v>
      </c>
      <c r="E143" s="38" t="s">
        <v>285</v>
      </c>
      <c r="F143" s="38" t="s">
        <v>1583</v>
      </c>
      <c r="G143" s="38" t="s">
        <v>233</v>
      </c>
      <c r="H143" s="38">
        <v>83300</v>
      </c>
      <c r="I143" s="38">
        <v>7.9</v>
      </c>
      <c r="J143" s="38" t="s">
        <v>1554</v>
      </c>
      <c r="K143" s="38" t="s">
        <v>1554</v>
      </c>
      <c r="L143" s="15" t="str">
        <f t="shared" si="8"/>
        <v>MEETS</v>
      </c>
      <c r="M143" s="21" t="str">
        <f t="shared" si="9"/>
        <v>N/A</v>
      </c>
      <c r="N143" s="18" t="str">
        <f t="shared" si="10"/>
        <v/>
      </c>
      <c r="O143" s="18" t="str">
        <f t="shared" si="11"/>
        <v/>
      </c>
    </row>
    <row r="144" spans="1:15" ht="14.4" customHeight="1" x14ac:dyDescent="0.3">
      <c r="A144" s="38" t="s">
        <v>546</v>
      </c>
      <c r="B144" s="38" t="s">
        <v>284</v>
      </c>
      <c r="C144" s="39">
        <v>37186</v>
      </c>
      <c r="D144" s="38" t="s">
        <v>48</v>
      </c>
      <c r="E144" s="38" t="s">
        <v>285</v>
      </c>
      <c r="F144" s="38" t="s">
        <v>1582</v>
      </c>
      <c r="G144" s="38" t="s">
        <v>233</v>
      </c>
      <c r="H144" s="38">
        <v>8300</v>
      </c>
      <c r="I144" s="38">
        <v>5.7</v>
      </c>
      <c r="J144" s="38" t="s">
        <v>1554</v>
      </c>
      <c r="K144" s="38" t="s">
        <v>1554</v>
      </c>
      <c r="L144" s="15" t="str">
        <f t="shared" si="8"/>
        <v>MEETS</v>
      </c>
      <c r="M144" s="21" t="str">
        <f t="shared" si="9"/>
        <v>N/A</v>
      </c>
      <c r="N144" s="18" t="str">
        <f t="shared" si="10"/>
        <v/>
      </c>
      <c r="O144" s="18" t="str">
        <f t="shared" si="11"/>
        <v/>
      </c>
    </row>
    <row r="145" spans="1:15" ht="14.4" customHeight="1" x14ac:dyDescent="0.3">
      <c r="A145" s="38" t="s">
        <v>546</v>
      </c>
      <c r="B145" s="38" t="s">
        <v>148</v>
      </c>
      <c r="C145" s="39">
        <v>37210</v>
      </c>
      <c r="D145" s="38" t="s">
        <v>44</v>
      </c>
      <c r="E145" s="38" t="s">
        <v>232</v>
      </c>
      <c r="F145" s="38" t="s">
        <v>1825</v>
      </c>
      <c r="G145" s="38" t="s">
        <v>233</v>
      </c>
      <c r="H145" s="38">
        <v>13900</v>
      </c>
      <c r="I145" s="38">
        <v>6.8</v>
      </c>
      <c r="J145" s="38" t="s">
        <v>1554</v>
      </c>
      <c r="K145" s="38" t="s">
        <v>1554</v>
      </c>
      <c r="L145" s="15" t="str">
        <f t="shared" si="8"/>
        <v>MEETS</v>
      </c>
      <c r="M145" s="21" t="str">
        <f t="shared" si="9"/>
        <v>N/A</v>
      </c>
      <c r="N145" s="18" t="str">
        <f t="shared" si="10"/>
        <v/>
      </c>
      <c r="O145" s="18" t="str">
        <f t="shared" si="11"/>
        <v/>
      </c>
    </row>
    <row r="146" spans="1:15" ht="14.4" customHeight="1" x14ac:dyDescent="0.3">
      <c r="A146" s="38" t="s">
        <v>546</v>
      </c>
      <c r="B146" s="38" t="s">
        <v>148</v>
      </c>
      <c r="C146" s="39">
        <v>37508</v>
      </c>
      <c r="D146" s="38" t="s">
        <v>44</v>
      </c>
      <c r="E146" s="38" t="s">
        <v>232</v>
      </c>
      <c r="F146" s="38" t="s">
        <v>1838</v>
      </c>
      <c r="G146" s="38" t="s">
        <v>168</v>
      </c>
      <c r="H146" s="38">
        <v>17241</v>
      </c>
      <c r="I146" s="38">
        <v>7.2</v>
      </c>
      <c r="J146" s="38">
        <v>26</v>
      </c>
      <c r="K146" s="38" t="s">
        <v>1554</v>
      </c>
      <c r="L146" s="15" t="str">
        <f t="shared" si="8"/>
        <v>MEETS</v>
      </c>
      <c r="M146" s="21" t="str">
        <f t="shared" si="9"/>
        <v>N/A</v>
      </c>
      <c r="N146" s="18" t="str">
        <f t="shared" si="10"/>
        <v/>
      </c>
      <c r="O146" s="18">
        <f t="shared" si="11"/>
        <v>26</v>
      </c>
    </row>
    <row r="147" spans="1:15" ht="14.4" customHeight="1" x14ac:dyDescent="0.3">
      <c r="A147" s="38" t="s">
        <v>546</v>
      </c>
      <c r="B147" s="38" t="s">
        <v>148</v>
      </c>
      <c r="C147" s="39">
        <v>37932</v>
      </c>
      <c r="D147" s="38" t="s">
        <v>44</v>
      </c>
      <c r="E147" s="38" t="s">
        <v>232</v>
      </c>
      <c r="F147" s="38" t="s">
        <v>1844</v>
      </c>
      <c r="G147" s="38" t="s">
        <v>168</v>
      </c>
      <c r="H147" s="38">
        <v>18480</v>
      </c>
      <c r="I147" s="38">
        <v>6.2</v>
      </c>
      <c r="J147" s="38">
        <v>26</v>
      </c>
      <c r="K147" s="38" t="s">
        <v>1554</v>
      </c>
      <c r="L147" s="15" t="str">
        <f t="shared" si="8"/>
        <v>MEETS</v>
      </c>
      <c r="M147" s="21" t="str">
        <f t="shared" si="9"/>
        <v>N/A</v>
      </c>
      <c r="N147" s="18" t="str">
        <f t="shared" si="10"/>
        <v/>
      </c>
      <c r="O147" s="18">
        <f t="shared" si="11"/>
        <v>26</v>
      </c>
    </row>
    <row r="148" spans="1:15" ht="14.4" customHeight="1" x14ac:dyDescent="0.3">
      <c r="A148" s="38" t="s">
        <v>546</v>
      </c>
      <c r="B148" s="38" t="s">
        <v>148</v>
      </c>
      <c r="C148" s="39">
        <v>42143</v>
      </c>
      <c r="D148" s="38" t="s">
        <v>44</v>
      </c>
      <c r="E148" s="38" t="s">
        <v>232</v>
      </c>
      <c r="F148" s="38" t="s">
        <v>2058</v>
      </c>
      <c r="G148" s="38" t="s">
        <v>572</v>
      </c>
      <c r="H148" s="38">
        <v>12604</v>
      </c>
      <c r="I148" s="38">
        <v>8.1999999999999993</v>
      </c>
      <c r="J148" s="38">
        <v>0</v>
      </c>
      <c r="K148" s="38">
        <v>0</v>
      </c>
      <c r="L148" s="15" t="str">
        <f t="shared" si="8"/>
        <v>MEETS</v>
      </c>
      <c r="M148" s="21" t="str">
        <f t="shared" si="9"/>
        <v>N/A</v>
      </c>
      <c r="N148" s="18">
        <f t="shared" si="10"/>
        <v>0</v>
      </c>
      <c r="O148" s="18">
        <f t="shared" si="11"/>
        <v>0</v>
      </c>
    </row>
    <row r="149" spans="1:15" ht="14.4" customHeight="1" x14ac:dyDescent="0.3">
      <c r="A149" s="38" t="s">
        <v>546</v>
      </c>
      <c r="B149" s="38" t="s">
        <v>148</v>
      </c>
      <c r="C149" s="39">
        <v>42639</v>
      </c>
      <c r="D149" s="38" t="s">
        <v>44</v>
      </c>
      <c r="E149" s="38" t="s">
        <v>232</v>
      </c>
      <c r="F149" s="38" t="s">
        <v>2181</v>
      </c>
      <c r="G149" s="38" t="s">
        <v>226</v>
      </c>
      <c r="H149" s="38">
        <v>10436</v>
      </c>
      <c r="I149" s="38">
        <v>7.7</v>
      </c>
      <c r="J149" s="38">
        <v>0</v>
      </c>
      <c r="K149" s="38">
        <v>12.9</v>
      </c>
      <c r="L149" s="15" t="str">
        <f t="shared" si="8"/>
        <v>MEETS</v>
      </c>
      <c r="M149" s="21" t="str">
        <f t="shared" si="9"/>
        <v>N/A</v>
      </c>
      <c r="N149" s="18">
        <f t="shared" si="10"/>
        <v>12.9</v>
      </c>
      <c r="O149" s="18">
        <f t="shared" si="11"/>
        <v>0</v>
      </c>
    </row>
    <row r="150" spans="1:15" ht="14.4" customHeight="1" x14ac:dyDescent="0.3">
      <c r="A150" s="38" t="s">
        <v>546</v>
      </c>
      <c r="B150" s="38" t="s">
        <v>148</v>
      </c>
      <c r="C150" s="39">
        <v>43675</v>
      </c>
      <c r="D150" s="38" t="s">
        <v>44</v>
      </c>
      <c r="E150" s="38" t="s">
        <v>232</v>
      </c>
      <c r="F150" s="38" t="s">
        <v>1363</v>
      </c>
      <c r="G150" s="38" t="s">
        <v>226</v>
      </c>
      <c r="H150" s="38">
        <v>12180</v>
      </c>
      <c r="I150" s="38">
        <v>9.0299999999999994</v>
      </c>
      <c r="J150" s="38" t="s">
        <v>238</v>
      </c>
      <c r="K150" s="38" t="s">
        <v>852</v>
      </c>
      <c r="L150" s="15" t="str">
        <f t="shared" si="8"/>
        <v>DOES NOT MEET</v>
      </c>
      <c r="M150" s="21" t="str">
        <f t="shared" si="9"/>
        <v>N/A</v>
      </c>
      <c r="N150" s="18">
        <f t="shared" si="10"/>
        <v>54.186999999999998</v>
      </c>
      <c r="O150" s="18">
        <f t="shared" si="11"/>
        <v>29</v>
      </c>
    </row>
    <row r="151" spans="1:15" ht="14.4" customHeight="1" x14ac:dyDescent="0.3">
      <c r="A151" s="38" t="s">
        <v>546</v>
      </c>
      <c r="B151" s="38" t="s">
        <v>148</v>
      </c>
      <c r="C151" s="39">
        <v>38671</v>
      </c>
      <c r="D151" s="38" t="s">
        <v>59</v>
      </c>
      <c r="E151" s="38" t="s">
        <v>232</v>
      </c>
      <c r="F151" s="38" t="s">
        <v>1889</v>
      </c>
      <c r="G151" s="38" t="s">
        <v>168</v>
      </c>
      <c r="H151" s="38">
        <v>9649</v>
      </c>
      <c r="I151" s="38">
        <v>7.5</v>
      </c>
      <c r="J151" s="38" t="s">
        <v>239</v>
      </c>
      <c r="K151" s="38" t="s">
        <v>236</v>
      </c>
      <c r="L151" s="15" t="str">
        <f t="shared" si="8"/>
        <v>MEETS</v>
      </c>
      <c r="M151" s="21" t="str">
        <f t="shared" si="9"/>
        <v>N/A</v>
      </c>
      <c r="N151" s="18">
        <f t="shared" si="10"/>
        <v>200</v>
      </c>
      <c r="O151" s="18">
        <f t="shared" si="11"/>
        <v>30</v>
      </c>
    </row>
    <row r="152" spans="1:15" ht="14.4" customHeight="1" x14ac:dyDescent="0.3">
      <c r="A152" s="38" t="s">
        <v>546</v>
      </c>
      <c r="B152" s="38" t="s">
        <v>148</v>
      </c>
      <c r="C152" s="39">
        <v>38895</v>
      </c>
      <c r="D152" s="38" t="s">
        <v>59</v>
      </c>
      <c r="E152" s="38" t="s">
        <v>232</v>
      </c>
      <c r="F152" s="38" t="s">
        <v>1916</v>
      </c>
      <c r="G152" s="38" t="s">
        <v>168</v>
      </c>
      <c r="H152" s="38">
        <v>15500</v>
      </c>
      <c r="I152" s="38">
        <v>8.4</v>
      </c>
      <c r="J152" s="38" t="s">
        <v>239</v>
      </c>
      <c r="K152" s="38" t="s">
        <v>236</v>
      </c>
      <c r="L152" s="15" t="str">
        <f t="shared" si="8"/>
        <v>MEETS</v>
      </c>
      <c r="M152" s="21" t="str">
        <f t="shared" si="9"/>
        <v>N/A</v>
      </c>
      <c r="N152" s="18">
        <f t="shared" si="10"/>
        <v>200</v>
      </c>
      <c r="O152" s="18">
        <f t="shared" si="11"/>
        <v>30</v>
      </c>
    </row>
    <row r="153" spans="1:15" ht="14.4" customHeight="1" x14ac:dyDescent="0.3">
      <c r="A153" s="38" t="s">
        <v>546</v>
      </c>
      <c r="B153" s="38" t="s">
        <v>148</v>
      </c>
      <c r="C153" s="39">
        <v>39094</v>
      </c>
      <c r="D153" s="38" t="s">
        <v>59</v>
      </c>
      <c r="E153" s="38" t="s">
        <v>232</v>
      </c>
      <c r="F153" s="38" t="s">
        <v>1936</v>
      </c>
      <c r="G153" s="38" t="s">
        <v>168</v>
      </c>
      <c r="H153" s="38">
        <v>19120</v>
      </c>
      <c r="I153" s="38">
        <v>7.8</v>
      </c>
      <c r="J153" s="38" t="s">
        <v>238</v>
      </c>
      <c r="K153" s="38" t="s">
        <v>236</v>
      </c>
      <c r="L153" s="15" t="str">
        <f t="shared" si="8"/>
        <v>MEETS</v>
      </c>
      <c r="M153" s="21" t="str">
        <f t="shared" si="9"/>
        <v>N/A</v>
      </c>
      <c r="N153" s="18">
        <f t="shared" si="10"/>
        <v>200</v>
      </c>
      <c r="O153" s="18">
        <f t="shared" si="11"/>
        <v>29</v>
      </c>
    </row>
    <row r="154" spans="1:15" ht="14.4" customHeight="1" x14ac:dyDescent="0.3">
      <c r="A154" s="38" t="s">
        <v>546</v>
      </c>
      <c r="B154" s="38" t="s">
        <v>148</v>
      </c>
      <c r="C154" s="39">
        <v>39094</v>
      </c>
      <c r="D154" s="38" t="s">
        <v>59</v>
      </c>
      <c r="E154" s="38" t="s">
        <v>232</v>
      </c>
      <c r="F154" s="38" t="s">
        <v>1937</v>
      </c>
      <c r="G154" s="38" t="s">
        <v>168</v>
      </c>
      <c r="H154" s="38">
        <v>17182</v>
      </c>
      <c r="I154" s="38">
        <v>7.8</v>
      </c>
      <c r="J154" s="38" t="s">
        <v>238</v>
      </c>
      <c r="K154" s="38" t="s">
        <v>236</v>
      </c>
      <c r="L154" s="15" t="str">
        <f t="shared" si="8"/>
        <v>MEETS</v>
      </c>
      <c r="M154" s="21" t="str">
        <f t="shared" si="9"/>
        <v>N/A</v>
      </c>
      <c r="N154" s="18">
        <f t="shared" si="10"/>
        <v>200</v>
      </c>
      <c r="O154" s="18">
        <f t="shared" si="11"/>
        <v>29</v>
      </c>
    </row>
    <row r="155" spans="1:15" ht="14.4" customHeight="1" x14ac:dyDescent="0.3">
      <c r="A155" s="38" t="s">
        <v>546</v>
      </c>
      <c r="B155" s="38" t="s">
        <v>148</v>
      </c>
      <c r="C155" s="39">
        <v>39099</v>
      </c>
      <c r="D155" s="38" t="s">
        <v>59</v>
      </c>
      <c r="E155" s="38" t="s">
        <v>232</v>
      </c>
      <c r="F155" s="38" t="s">
        <v>1939</v>
      </c>
      <c r="G155" s="38" t="s">
        <v>168</v>
      </c>
      <c r="H155" s="38">
        <v>18182</v>
      </c>
      <c r="I155" s="38">
        <v>7.9</v>
      </c>
      <c r="J155" s="38" t="s">
        <v>238</v>
      </c>
      <c r="K155" s="38" t="s">
        <v>236</v>
      </c>
      <c r="L155" s="15" t="str">
        <f t="shared" si="8"/>
        <v>MEETS</v>
      </c>
      <c r="M155" s="21" t="str">
        <f t="shared" si="9"/>
        <v>N/A</v>
      </c>
      <c r="N155" s="18">
        <f t="shared" si="10"/>
        <v>200</v>
      </c>
      <c r="O155" s="18">
        <f t="shared" si="11"/>
        <v>29</v>
      </c>
    </row>
    <row r="156" spans="1:15" ht="14.4" customHeight="1" x14ac:dyDescent="0.3">
      <c r="A156" s="38" t="s">
        <v>546</v>
      </c>
      <c r="B156" s="38" t="s">
        <v>148</v>
      </c>
      <c r="C156" s="39">
        <v>39106</v>
      </c>
      <c r="D156" s="38" t="s">
        <v>59</v>
      </c>
      <c r="E156" s="38" t="s">
        <v>232</v>
      </c>
      <c r="F156" s="38" t="s">
        <v>1940</v>
      </c>
      <c r="G156" s="38" t="s">
        <v>168</v>
      </c>
      <c r="H156" s="38">
        <v>12642</v>
      </c>
      <c r="I156" s="38">
        <v>7.4</v>
      </c>
      <c r="J156" s="38" t="s">
        <v>238</v>
      </c>
      <c r="K156" s="38">
        <v>400</v>
      </c>
      <c r="L156" s="15" t="str">
        <f t="shared" si="8"/>
        <v>MEETS</v>
      </c>
      <c r="M156" s="21" t="str">
        <f t="shared" si="9"/>
        <v>N/A</v>
      </c>
      <c r="N156" s="18">
        <f t="shared" si="10"/>
        <v>400</v>
      </c>
      <c r="O156" s="18">
        <f t="shared" si="11"/>
        <v>29</v>
      </c>
    </row>
    <row r="157" spans="1:15" ht="14.4" customHeight="1" x14ac:dyDescent="0.3">
      <c r="A157" s="38" t="s">
        <v>546</v>
      </c>
      <c r="B157" s="38" t="s">
        <v>148</v>
      </c>
      <c r="C157" s="39">
        <v>39113</v>
      </c>
      <c r="D157" s="38" t="s">
        <v>59</v>
      </c>
      <c r="E157" s="38" t="s">
        <v>232</v>
      </c>
      <c r="F157" s="38" t="s">
        <v>1941</v>
      </c>
      <c r="G157" s="38" t="s">
        <v>168</v>
      </c>
      <c r="H157" s="38">
        <v>16393</v>
      </c>
      <c r="I157" s="38">
        <v>7</v>
      </c>
      <c r="J157" s="38" t="s">
        <v>238</v>
      </c>
      <c r="K157" s="38" t="s">
        <v>236</v>
      </c>
      <c r="L157" s="15" t="str">
        <f t="shared" si="8"/>
        <v>MEETS</v>
      </c>
      <c r="M157" s="21" t="str">
        <f t="shared" si="9"/>
        <v>N/A</v>
      </c>
      <c r="N157" s="18">
        <f t="shared" si="10"/>
        <v>200</v>
      </c>
      <c r="O157" s="18">
        <f t="shared" si="11"/>
        <v>29</v>
      </c>
    </row>
    <row r="158" spans="1:15" ht="14.4" customHeight="1" x14ac:dyDescent="0.3">
      <c r="A158" s="38" t="s">
        <v>546</v>
      </c>
      <c r="B158" s="38" t="s">
        <v>148</v>
      </c>
      <c r="C158" s="39">
        <v>39678</v>
      </c>
      <c r="D158" s="38" t="s">
        <v>59</v>
      </c>
      <c r="E158" s="38" t="s">
        <v>232</v>
      </c>
      <c r="F158" s="38" t="s">
        <v>1964</v>
      </c>
      <c r="G158" s="38" t="s">
        <v>237</v>
      </c>
      <c r="H158" s="38">
        <v>10752</v>
      </c>
      <c r="I158" s="38">
        <v>7</v>
      </c>
      <c r="J158" s="38" t="s">
        <v>235</v>
      </c>
      <c r="K158" s="38" t="s">
        <v>236</v>
      </c>
      <c r="L158" s="15" t="str">
        <f t="shared" si="8"/>
        <v>MEETS</v>
      </c>
      <c r="M158" s="21" t="str">
        <f t="shared" si="9"/>
        <v>N/A</v>
      </c>
      <c r="N158" s="18">
        <f t="shared" si="10"/>
        <v>200</v>
      </c>
      <c r="O158" s="18">
        <f t="shared" si="11"/>
        <v>27</v>
      </c>
    </row>
    <row r="159" spans="1:15" ht="14.4" customHeight="1" x14ac:dyDescent="0.3">
      <c r="A159" s="38" t="s">
        <v>546</v>
      </c>
      <c r="B159" s="38" t="s">
        <v>148</v>
      </c>
      <c r="C159" s="39">
        <v>39791</v>
      </c>
      <c r="D159" s="38" t="s">
        <v>59</v>
      </c>
      <c r="E159" s="38" t="s">
        <v>232</v>
      </c>
      <c r="F159" s="38" t="s">
        <v>1567</v>
      </c>
      <c r="G159" s="38" t="s">
        <v>234</v>
      </c>
      <c r="H159" s="38">
        <v>6309</v>
      </c>
      <c r="I159" s="38">
        <v>7.6</v>
      </c>
      <c r="J159" s="38" t="s">
        <v>235</v>
      </c>
      <c r="K159" s="38" t="s">
        <v>236</v>
      </c>
      <c r="L159" s="15" t="str">
        <f t="shared" si="8"/>
        <v>MEETS</v>
      </c>
      <c r="M159" s="21" t="str">
        <f t="shared" si="9"/>
        <v>N/A</v>
      </c>
      <c r="N159" s="18">
        <f t="shared" si="10"/>
        <v>200</v>
      </c>
      <c r="O159" s="18">
        <f t="shared" si="11"/>
        <v>27</v>
      </c>
    </row>
    <row r="160" spans="1:15" ht="14.4" customHeight="1" x14ac:dyDescent="0.3">
      <c r="A160" s="38" t="s">
        <v>546</v>
      </c>
      <c r="B160" s="38" t="s">
        <v>148</v>
      </c>
      <c r="C160" s="39">
        <v>42639</v>
      </c>
      <c r="D160" s="38" t="s">
        <v>48</v>
      </c>
      <c r="E160" s="38" t="s">
        <v>232</v>
      </c>
      <c r="F160" s="38" t="s">
        <v>2182</v>
      </c>
      <c r="G160" s="38" t="s">
        <v>226</v>
      </c>
      <c r="H160" s="38">
        <v>7825</v>
      </c>
      <c r="I160" s="38">
        <v>7.6</v>
      </c>
      <c r="J160" s="38">
        <v>0</v>
      </c>
      <c r="K160" s="38">
        <v>15.3</v>
      </c>
      <c r="L160" s="15" t="str">
        <f t="shared" si="8"/>
        <v>MEETS</v>
      </c>
      <c r="M160" s="21" t="str">
        <f t="shared" si="9"/>
        <v>N/A</v>
      </c>
      <c r="N160" s="18">
        <f t="shared" si="10"/>
        <v>15.3</v>
      </c>
      <c r="O160" s="18">
        <f t="shared" si="11"/>
        <v>0</v>
      </c>
    </row>
    <row r="161" spans="1:15" ht="14.4" customHeight="1" x14ac:dyDescent="0.3">
      <c r="A161" s="38" t="s">
        <v>546</v>
      </c>
      <c r="B161" s="38" t="s">
        <v>148</v>
      </c>
      <c r="C161" s="39">
        <v>43675</v>
      </c>
      <c r="D161" s="38" t="s">
        <v>48</v>
      </c>
      <c r="E161" s="38" t="s">
        <v>232</v>
      </c>
      <c r="F161" s="38" t="s">
        <v>1362</v>
      </c>
      <c r="G161" s="38" t="s">
        <v>226</v>
      </c>
      <c r="H161" s="38">
        <v>8835</v>
      </c>
      <c r="I161" s="38">
        <v>8.83</v>
      </c>
      <c r="J161" s="38" t="s">
        <v>238</v>
      </c>
      <c r="K161" s="38" t="s">
        <v>853</v>
      </c>
      <c r="L161" s="15" t="str">
        <f t="shared" si="8"/>
        <v>MEETS</v>
      </c>
      <c r="M161" s="21" t="str">
        <f t="shared" si="9"/>
        <v>N/A</v>
      </c>
      <c r="N161" s="18">
        <f t="shared" si="10"/>
        <v>74.7</v>
      </c>
      <c r="O161" s="18">
        <f t="shared" si="11"/>
        <v>29</v>
      </c>
    </row>
    <row r="162" spans="1:15" ht="14.4" customHeight="1" x14ac:dyDescent="0.3">
      <c r="A162" s="38" t="s">
        <v>559</v>
      </c>
      <c r="B162" s="38" t="s">
        <v>610</v>
      </c>
      <c r="C162" s="39">
        <v>42815</v>
      </c>
      <c r="D162" s="38" t="s">
        <v>44</v>
      </c>
      <c r="E162" s="38" t="s">
        <v>317</v>
      </c>
      <c r="F162" s="38" t="s">
        <v>2224</v>
      </c>
      <c r="G162" s="38" t="s">
        <v>318</v>
      </c>
      <c r="H162" s="38">
        <v>16108</v>
      </c>
      <c r="I162" s="38">
        <v>8.6999999999999993</v>
      </c>
      <c r="J162" s="38">
        <v>0</v>
      </c>
      <c r="K162" s="38">
        <v>36.4</v>
      </c>
      <c r="L162" s="15" t="str">
        <f t="shared" si="8"/>
        <v>MEETS</v>
      </c>
      <c r="M162" s="21" t="str">
        <f t="shared" si="9"/>
        <v>N/A</v>
      </c>
      <c r="N162" s="18">
        <f t="shared" si="10"/>
        <v>36.4</v>
      </c>
      <c r="O162" s="18">
        <f t="shared" si="11"/>
        <v>0</v>
      </c>
    </row>
    <row r="163" spans="1:15" ht="14.4" customHeight="1" x14ac:dyDescent="0.3">
      <c r="A163" s="38" t="s">
        <v>559</v>
      </c>
      <c r="B163" s="38" t="s">
        <v>610</v>
      </c>
      <c r="C163" s="39">
        <v>43732</v>
      </c>
      <c r="D163" s="38" t="s">
        <v>44</v>
      </c>
      <c r="E163" s="38" t="s">
        <v>317</v>
      </c>
      <c r="F163" s="38" t="s">
        <v>1311</v>
      </c>
      <c r="G163" s="38" t="s">
        <v>869</v>
      </c>
      <c r="H163" s="38">
        <v>11040</v>
      </c>
      <c r="I163" s="38">
        <v>8.92</v>
      </c>
      <c r="J163" s="38" t="s">
        <v>266</v>
      </c>
      <c r="K163" s="38" t="s">
        <v>899</v>
      </c>
      <c r="L163" s="15" t="str">
        <f t="shared" si="8"/>
        <v>MEETS</v>
      </c>
      <c r="M163" s="21" t="str">
        <f t="shared" si="9"/>
        <v>N/A</v>
      </c>
      <c r="N163" s="18">
        <f t="shared" si="10"/>
        <v>59.783000000000001</v>
      </c>
      <c r="O163" s="18">
        <f t="shared" si="11"/>
        <v>32</v>
      </c>
    </row>
    <row r="164" spans="1:15" ht="14.4" customHeight="1" x14ac:dyDescent="0.3">
      <c r="A164" s="38" t="s">
        <v>559</v>
      </c>
      <c r="B164" s="38" t="s">
        <v>610</v>
      </c>
      <c r="C164" s="39">
        <v>43732</v>
      </c>
      <c r="D164" s="38" t="s">
        <v>59</v>
      </c>
      <c r="E164" s="38" t="s">
        <v>317</v>
      </c>
      <c r="F164" s="38" t="s">
        <v>1312</v>
      </c>
      <c r="G164" s="38" t="s">
        <v>869</v>
      </c>
      <c r="H164" s="38">
        <v>14180</v>
      </c>
      <c r="I164" s="38">
        <v>9.02</v>
      </c>
      <c r="J164" s="38" t="s">
        <v>266</v>
      </c>
      <c r="K164" s="38" t="s">
        <v>898</v>
      </c>
      <c r="L164" s="15" t="str">
        <f t="shared" si="8"/>
        <v>DOES NOT MEET</v>
      </c>
      <c r="M164" s="21" t="str">
        <f t="shared" si="9"/>
        <v>N/A</v>
      </c>
      <c r="N164" s="18">
        <f t="shared" si="10"/>
        <v>46.543999999999997</v>
      </c>
      <c r="O164" s="18">
        <f t="shared" si="11"/>
        <v>32</v>
      </c>
    </row>
    <row r="165" spans="1:15" ht="14.4" customHeight="1" x14ac:dyDescent="0.3">
      <c r="A165" s="38" t="s">
        <v>559</v>
      </c>
      <c r="B165" s="38" t="s">
        <v>610</v>
      </c>
      <c r="C165" s="39">
        <v>42815</v>
      </c>
      <c r="D165" s="38" t="s">
        <v>48</v>
      </c>
      <c r="E165" s="38" t="s">
        <v>317</v>
      </c>
      <c r="F165" s="38" t="s">
        <v>2225</v>
      </c>
      <c r="G165" s="38" t="s">
        <v>318</v>
      </c>
      <c r="H165" s="38">
        <v>14539</v>
      </c>
      <c r="I165" s="38">
        <v>8.8000000000000007</v>
      </c>
      <c r="J165" s="38">
        <v>0</v>
      </c>
      <c r="K165" s="38">
        <v>40.799999999999997</v>
      </c>
      <c r="L165" s="15" t="str">
        <f t="shared" si="8"/>
        <v>MEETS</v>
      </c>
      <c r="M165" s="21" t="str">
        <f t="shared" si="9"/>
        <v>N/A</v>
      </c>
      <c r="N165" s="18">
        <f t="shared" si="10"/>
        <v>40.799999999999997</v>
      </c>
      <c r="O165" s="18">
        <f t="shared" si="11"/>
        <v>0</v>
      </c>
    </row>
    <row r="166" spans="1:15" ht="14.4" customHeight="1" x14ac:dyDescent="0.3">
      <c r="A166" s="38" t="s">
        <v>559</v>
      </c>
      <c r="B166" s="38" t="s">
        <v>610</v>
      </c>
      <c r="C166" s="39">
        <v>43732</v>
      </c>
      <c r="D166" s="38" t="s">
        <v>48</v>
      </c>
      <c r="E166" s="38" t="s">
        <v>317</v>
      </c>
      <c r="F166" s="38" t="s">
        <v>1310</v>
      </c>
      <c r="G166" s="38" t="s">
        <v>869</v>
      </c>
      <c r="H166" s="38">
        <v>9018</v>
      </c>
      <c r="I166" s="38">
        <v>8.86</v>
      </c>
      <c r="J166" s="38" t="s">
        <v>266</v>
      </c>
      <c r="K166" s="38" t="s">
        <v>900</v>
      </c>
      <c r="L166" s="15" t="str">
        <f t="shared" si="8"/>
        <v>MEETS</v>
      </c>
      <c r="M166" s="21" t="str">
        <f t="shared" si="9"/>
        <v>N/A</v>
      </c>
      <c r="N166" s="18">
        <f t="shared" si="10"/>
        <v>73.186999999999998</v>
      </c>
      <c r="O166" s="18">
        <f t="shared" si="11"/>
        <v>32</v>
      </c>
    </row>
    <row r="167" spans="1:15" ht="14.4" customHeight="1" x14ac:dyDescent="0.3">
      <c r="A167" s="38" t="s">
        <v>559</v>
      </c>
      <c r="B167" s="38" t="s">
        <v>598</v>
      </c>
      <c r="C167" s="39">
        <v>43578</v>
      </c>
      <c r="D167" s="38" t="s">
        <v>44</v>
      </c>
      <c r="E167" s="38" t="s">
        <v>254</v>
      </c>
      <c r="F167" s="38" t="s">
        <v>1398</v>
      </c>
      <c r="G167" s="38" t="s">
        <v>168</v>
      </c>
      <c r="H167" s="38">
        <v>17500</v>
      </c>
      <c r="I167" s="38">
        <v>9.4</v>
      </c>
      <c r="J167" s="38" t="s">
        <v>239</v>
      </c>
      <c r="K167" s="38" t="s">
        <v>797</v>
      </c>
      <c r="L167" s="15" t="str">
        <f t="shared" si="8"/>
        <v>DOES NOT MEET</v>
      </c>
      <c r="M167" s="21" t="str">
        <f t="shared" si="9"/>
        <v>N/A</v>
      </c>
      <c r="N167" s="18">
        <f t="shared" si="10"/>
        <v>37.713999999999999</v>
      </c>
      <c r="O167" s="18">
        <f t="shared" si="11"/>
        <v>30</v>
      </c>
    </row>
    <row r="168" spans="1:15" ht="14.4" customHeight="1" x14ac:dyDescent="0.3">
      <c r="A168" s="38" t="s">
        <v>559</v>
      </c>
      <c r="B168" s="38" t="s">
        <v>598</v>
      </c>
      <c r="C168" s="39">
        <v>42468</v>
      </c>
      <c r="D168" s="38" t="s">
        <v>59</v>
      </c>
      <c r="E168" s="38" t="s">
        <v>254</v>
      </c>
      <c r="F168" s="38" t="s">
        <v>1512</v>
      </c>
      <c r="G168" s="38" t="s">
        <v>168</v>
      </c>
      <c r="H168" s="38">
        <v>11593</v>
      </c>
      <c r="I168" s="38">
        <v>7</v>
      </c>
      <c r="J168" s="38">
        <v>0</v>
      </c>
      <c r="K168" s="38">
        <v>21</v>
      </c>
      <c r="L168" s="15" t="str">
        <f t="shared" si="8"/>
        <v>MEETS</v>
      </c>
      <c r="M168" s="21" t="str">
        <f t="shared" si="9"/>
        <v>N/A</v>
      </c>
      <c r="N168" s="18">
        <f t="shared" si="10"/>
        <v>21</v>
      </c>
      <c r="O168" s="18">
        <f t="shared" si="11"/>
        <v>0</v>
      </c>
    </row>
    <row r="169" spans="1:15" ht="14.4" customHeight="1" x14ac:dyDescent="0.3">
      <c r="A169" s="38" t="s">
        <v>559</v>
      </c>
      <c r="B169" s="38" t="s">
        <v>598</v>
      </c>
      <c r="C169" s="39">
        <v>42468</v>
      </c>
      <c r="D169" s="38" t="s">
        <v>48</v>
      </c>
      <c r="E169" s="38" t="s">
        <v>254</v>
      </c>
      <c r="F169" s="38" t="s">
        <v>2147</v>
      </c>
      <c r="G169" s="38" t="s">
        <v>168</v>
      </c>
      <c r="H169" s="38">
        <v>6964</v>
      </c>
      <c r="I169" s="38">
        <v>7.3</v>
      </c>
      <c r="J169" s="38">
        <v>0</v>
      </c>
      <c r="K169" s="38">
        <v>49.1</v>
      </c>
      <c r="L169" s="15" t="str">
        <f t="shared" si="8"/>
        <v>MEETS</v>
      </c>
      <c r="M169" s="21" t="str">
        <f t="shared" si="9"/>
        <v>N/A</v>
      </c>
      <c r="N169" s="18">
        <f t="shared" si="10"/>
        <v>49.1</v>
      </c>
      <c r="O169" s="18">
        <f t="shared" si="11"/>
        <v>0</v>
      </c>
    </row>
    <row r="170" spans="1:15" ht="14.4" customHeight="1" x14ac:dyDescent="0.3">
      <c r="A170" s="38" t="s">
        <v>559</v>
      </c>
      <c r="B170" s="38" t="s">
        <v>598</v>
      </c>
      <c r="C170" s="39">
        <v>43578</v>
      </c>
      <c r="D170" s="38" t="s">
        <v>48</v>
      </c>
      <c r="E170" s="38" t="s">
        <v>254</v>
      </c>
      <c r="F170" s="38" t="s">
        <v>1397</v>
      </c>
      <c r="G170" s="38" t="s">
        <v>168</v>
      </c>
      <c r="H170" s="38">
        <v>16900</v>
      </c>
      <c r="I170" s="38">
        <v>9.1999999999999993</v>
      </c>
      <c r="J170" s="38" t="s">
        <v>239</v>
      </c>
      <c r="K170" s="38" t="s">
        <v>798</v>
      </c>
      <c r="L170" s="15" t="str">
        <f t="shared" si="8"/>
        <v>DOES NOT MEET</v>
      </c>
      <c r="M170" s="21" t="str">
        <f t="shared" si="9"/>
        <v>N/A</v>
      </c>
      <c r="N170" s="18">
        <f t="shared" si="10"/>
        <v>39.052999999999997</v>
      </c>
      <c r="O170" s="18">
        <f t="shared" si="11"/>
        <v>30</v>
      </c>
    </row>
    <row r="171" spans="1:15" ht="14.4" customHeight="1" x14ac:dyDescent="0.3">
      <c r="A171" s="38" t="s">
        <v>559</v>
      </c>
      <c r="B171" s="38" t="s">
        <v>608</v>
      </c>
      <c r="C171" s="39">
        <v>42717</v>
      </c>
      <c r="D171" s="38" t="s">
        <v>44</v>
      </c>
      <c r="E171" s="38" t="s">
        <v>261</v>
      </c>
      <c r="F171" s="38" t="s">
        <v>2212</v>
      </c>
      <c r="G171" s="38" t="s">
        <v>226</v>
      </c>
      <c r="H171" s="38">
        <v>13631</v>
      </c>
      <c r="I171" s="38">
        <v>7.9</v>
      </c>
      <c r="J171" s="38">
        <v>0</v>
      </c>
      <c r="K171" s="38">
        <v>7.2</v>
      </c>
      <c r="L171" s="15" t="str">
        <f t="shared" si="8"/>
        <v>MEETS</v>
      </c>
      <c r="M171" s="21" t="str">
        <f t="shared" si="9"/>
        <v>N/A</v>
      </c>
      <c r="N171" s="18">
        <f t="shared" si="10"/>
        <v>7.2</v>
      </c>
      <c r="O171" s="18">
        <f t="shared" si="11"/>
        <v>0</v>
      </c>
    </row>
    <row r="172" spans="1:15" ht="14.4" customHeight="1" x14ac:dyDescent="0.3">
      <c r="A172" s="38" t="s">
        <v>559</v>
      </c>
      <c r="B172" s="38" t="s">
        <v>608</v>
      </c>
      <c r="C172" s="39">
        <v>43265</v>
      </c>
      <c r="D172" s="38" t="s">
        <v>44</v>
      </c>
      <c r="E172" s="38" t="s">
        <v>261</v>
      </c>
      <c r="F172" s="38" t="s">
        <v>2286</v>
      </c>
      <c r="G172" s="38" t="s">
        <v>620</v>
      </c>
      <c r="H172" s="38">
        <v>11102</v>
      </c>
      <c r="I172" s="38">
        <v>9.4</v>
      </c>
      <c r="J172" s="38">
        <v>0</v>
      </c>
      <c r="K172" s="38" t="s">
        <v>622</v>
      </c>
      <c r="L172" s="15" t="str">
        <f t="shared" si="8"/>
        <v>DOES NOT MEET</v>
      </c>
      <c r="M172" s="21" t="str">
        <f t="shared" si="9"/>
        <v>N/A</v>
      </c>
      <c r="N172" s="18">
        <f t="shared" si="10"/>
        <v>53.55</v>
      </c>
      <c r="O172" s="18">
        <f t="shared" si="11"/>
        <v>0</v>
      </c>
    </row>
    <row r="173" spans="1:15" ht="14.4" customHeight="1" x14ac:dyDescent="0.3">
      <c r="A173" s="38" t="s">
        <v>559</v>
      </c>
      <c r="B173" s="38" t="s">
        <v>608</v>
      </c>
      <c r="C173" s="39">
        <v>43286</v>
      </c>
      <c r="D173" s="38" t="s">
        <v>44</v>
      </c>
      <c r="E173" s="38" t="s">
        <v>261</v>
      </c>
      <c r="F173" s="38" t="s">
        <v>2291</v>
      </c>
      <c r="G173" s="38" t="s">
        <v>620</v>
      </c>
      <c r="H173" s="38">
        <v>12180</v>
      </c>
      <c r="I173" s="38">
        <v>9.3000000000000007</v>
      </c>
      <c r="J173" s="38">
        <v>0</v>
      </c>
      <c r="K173" s="38" t="s">
        <v>630</v>
      </c>
      <c r="L173" s="15" t="str">
        <f t="shared" si="8"/>
        <v>DOES NOT MEET</v>
      </c>
      <c r="M173" s="21" t="str">
        <f t="shared" si="9"/>
        <v>N/A</v>
      </c>
      <c r="N173" s="18">
        <f t="shared" si="10"/>
        <v>55.57</v>
      </c>
      <c r="O173" s="18">
        <f t="shared" si="11"/>
        <v>0</v>
      </c>
    </row>
    <row r="174" spans="1:15" ht="14.4" customHeight="1" x14ac:dyDescent="0.3">
      <c r="A174" s="38" t="s">
        <v>559</v>
      </c>
      <c r="B174" s="38" t="s">
        <v>608</v>
      </c>
      <c r="C174" s="39">
        <v>43658</v>
      </c>
      <c r="D174" s="38" t="s">
        <v>44</v>
      </c>
      <c r="E174" s="38" t="s">
        <v>261</v>
      </c>
      <c r="F174" s="38" t="s">
        <v>1364</v>
      </c>
      <c r="G174" s="38" t="s">
        <v>620</v>
      </c>
      <c r="H174" s="38">
        <v>7776</v>
      </c>
      <c r="I174" s="38">
        <v>9.24</v>
      </c>
      <c r="J174" s="38" t="s">
        <v>238</v>
      </c>
      <c r="K174" s="38" t="s">
        <v>830</v>
      </c>
      <c r="L174" s="15" t="str">
        <f t="shared" si="8"/>
        <v>DOES NOT MEET</v>
      </c>
      <c r="M174" s="21" t="str">
        <f t="shared" si="9"/>
        <v>N/A</v>
      </c>
      <c r="N174" s="18">
        <f t="shared" si="10"/>
        <v>84.876999999999995</v>
      </c>
      <c r="O174" s="18">
        <f t="shared" si="11"/>
        <v>29</v>
      </c>
    </row>
    <row r="175" spans="1:15" ht="14.4" customHeight="1" x14ac:dyDescent="0.3">
      <c r="A175" s="38" t="s">
        <v>559</v>
      </c>
      <c r="B175" s="38" t="s">
        <v>608</v>
      </c>
      <c r="C175" s="39">
        <v>43265</v>
      </c>
      <c r="D175" s="38" t="s">
        <v>59</v>
      </c>
      <c r="E175" s="38" t="s">
        <v>261</v>
      </c>
      <c r="F175" s="38" t="s">
        <v>2285</v>
      </c>
      <c r="G175" s="38" t="s">
        <v>620</v>
      </c>
      <c r="H175" s="38">
        <v>14839</v>
      </c>
      <c r="I175" s="38">
        <v>9.5</v>
      </c>
      <c r="J175" s="38">
        <v>0</v>
      </c>
      <c r="K175" s="38" t="s">
        <v>621</v>
      </c>
      <c r="L175" s="15" t="str">
        <f t="shared" si="8"/>
        <v>DOES NOT MEET</v>
      </c>
      <c r="M175" s="21" t="str">
        <f t="shared" si="9"/>
        <v>N/A</v>
      </c>
      <c r="N175" s="18">
        <f t="shared" si="10"/>
        <v>38.39</v>
      </c>
      <c r="O175" s="18">
        <f t="shared" si="11"/>
        <v>0</v>
      </c>
    </row>
    <row r="176" spans="1:15" ht="14.4" customHeight="1" x14ac:dyDescent="0.3">
      <c r="A176" s="38" t="s">
        <v>559</v>
      </c>
      <c r="B176" s="38" t="s">
        <v>608</v>
      </c>
      <c r="C176" s="39">
        <v>43286</v>
      </c>
      <c r="D176" s="38" t="s">
        <v>59</v>
      </c>
      <c r="E176" s="38" t="s">
        <v>261</v>
      </c>
      <c r="F176" s="38" t="s">
        <v>2290</v>
      </c>
      <c r="G176" s="38" t="s">
        <v>620</v>
      </c>
      <c r="H176" s="38">
        <v>8206</v>
      </c>
      <c r="I176" s="38">
        <v>9.1</v>
      </c>
      <c r="J176" s="38">
        <v>0</v>
      </c>
      <c r="K176" s="38" t="s">
        <v>629</v>
      </c>
      <c r="L176" s="15" t="str">
        <f t="shared" si="8"/>
        <v>DOES NOT MEET</v>
      </c>
      <c r="M176" s="21" t="str">
        <f t="shared" si="9"/>
        <v>N/A</v>
      </c>
      <c r="N176" s="18">
        <f t="shared" si="10"/>
        <v>69.45</v>
      </c>
      <c r="O176" s="18">
        <f t="shared" si="11"/>
        <v>0</v>
      </c>
    </row>
    <row r="177" spans="1:15" ht="14.4" customHeight="1" x14ac:dyDescent="0.3">
      <c r="A177" s="38" t="s">
        <v>559</v>
      </c>
      <c r="B177" s="38" t="s">
        <v>608</v>
      </c>
      <c r="C177" s="39">
        <v>43658</v>
      </c>
      <c r="D177" s="38" t="s">
        <v>59</v>
      </c>
      <c r="E177" s="38" t="s">
        <v>261</v>
      </c>
      <c r="F177" s="38" t="s">
        <v>1367</v>
      </c>
      <c r="G177" s="38" t="s">
        <v>620</v>
      </c>
      <c r="H177" s="38">
        <v>7067</v>
      </c>
      <c r="I177" s="38">
        <v>9.24</v>
      </c>
      <c r="J177" s="38" t="s">
        <v>238</v>
      </c>
      <c r="K177" s="38" t="s">
        <v>831</v>
      </c>
      <c r="L177" s="15" t="str">
        <f t="shared" si="8"/>
        <v>DOES NOT MEET</v>
      </c>
      <c r="M177" s="21" t="str">
        <f t="shared" si="9"/>
        <v>N/A</v>
      </c>
      <c r="N177" s="18">
        <f t="shared" si="10"/>
        <v>71.466999999999999</v>
      </c>
      <c r="O177" s="18">
        <f t="shared" si="11"/>
        <v>29</v>
      </c>
    </row>
    <row r="178" spans="1:15" ht="14.4" customHeight="1" x14ac:dyDescent="0.3">
      <c r="A178" s="38" t="s">
        <v>559</v>
      </c>
      <c r="B178" s="38" t="s">
        <v>608</v>
      </c>
      <c r="C178" s="39">
        <v>42717</v>
      </c>
      <c r="D178" s="38" t="s">
        <v>48</v>
      </c>
      <c r="E178" s="38" t="s">
        <v>261</v>
      </c>
      <c r="F178" s="38" t="s">
        <v>2213</v>
      </c>
      <c r="G178" s="38" t="s">
        <v>226</v>
      </c>
      <c r="H178" s="38">
        <v>10028</v>
      </c>
      <c r="I178" s="38">
        <v>7.7</v>
      </c>
      <c r="J178" s="38">
        <v>0</v>
      </c>
      <c r="K178" s="38">
        <v>21.7</v>
      </c>
      <c r="L178" s="15" t="str">
        <f t="shared" si="8"/>
        <v>MEETS</v>
      </c>
      <c r="M178" s="21" t="str">
        <f t="shared" si="9"/>
        <v>N/A</v>
      </c>
      <c r="N178" s="18">
        <f t="shared" si="10"/>
        <v>21.7</v>
      </c>
      <c r="O178" s="18">
        <f t="shared" si="11"/>
        <v>0</v>
      </c>
    </row>
    <row r="179" spans="1:15" ht="14.4" customHeight="1" x14ac:dyDescent="0.3">
      <c r="A179" s="38" t="s">
        <v>559</v>
      </c>
      <c r="B179" s="38" t="s">
        <v>608</v>
      </c>
      <c r="C179" s="39">
        <v>43265</v>
      </c>
      <c r="D179" s="38" t="s">
        <v>48</v>
      </c>
      <c r="E179" s="38" t="s">
        <v>261</v>
      </c>
      <c r="F179" s="38" t="s">
        <v>2287</v>
      </c>
      <c r="G179" s="38" t="s">
        <v>620</v>
      </c>
      <c r="H179" s="38">
        <v>10046</v>
      </c>
      <c r="I179" s="38">
        <v>9.1999999999999993</v>
      </c>
      <c r="J179" s="38">
        <v>0</v>
      </c>
      <c r="K179" s="38" t="s">
        <v>625</v>
      </c>
      <c r="L179" s="15" t="str">
        <f t="shared" ref="L179:L242" si="12">IF(AND(4.5&lt;=$I179,$I179&lt;=9),"MEETS","DOES NOT MEET")</f>
        <v>DOES NOT MEET</v>
      </c>
      <c r="M179" s="21" t="str">
        <f t="shared" ref="M179:M242" si="13">IF(OR(ISBLANK(I179), NOT(ISNUMBER(MATCH($E179, Coastal, 0)))), "N/A", IF(AND(5 &lt;= $I179, $I179 &lt;= 10),IF($H179&gt;=5000,IF($O179&lt;=100,IF($N179&lt;=200,"MEETS","DOES NOT MEET"),"DOES NOT MEET"),"DOES NOT MEET"),"DOES NOT MEET"))</f>
        <v>N/A</v>
      </c>
      <c r="N179" s="18">
        <f t="shared" ref="N179:N242" si="14">IF(LEFT(K179, 1)="&lt;", VALUE(RIGHT(K179,LEN(K179)-1)), K179)</f>
        <v>58.92</v>
      </c>
      <c r="O179" s="18">
        <f t="shared" ref="O179:O242" si="15">IF(LEFT(J179, 1)="&lt;", VALUE(RIGHT(J179,LEN(J179)-1)), J179)</f>
        <v>0</v>
      </c>
    </row>
    <row r="180" spans="1:15" ht="14.4" customHeight="1" x14ac:dyDescent="0.3">
      <c r="A180" s="38" t="s">
        <v>559</v>
      </c>
      <c r="B180" s="38" t="s">
        <v>608</v>
      </c>
      <c r="C180" s="39">
        <v>43286</v>
      </c>
      <c r="D180" s="38" t="s">
        <v>48</v>
      </c>
      <c r="E180" s="38" t="s">
        <v>261</v>
      </c>
      <c r="F180" s="38" t="s">
        <v>2289</v>
      </c>
      <c r="G180" s="38" t="s">
        <v>620</v>
      </c>
      <c r="H180" s="38">
        <v>9305</v>
      </c>
      <c r="I180" s="38">
        <v>9.1</v>
      </c>
      <c r="J180" s="38">
        <v>0</v>
      </c>
      <c r="K180" s="38" t="s">
        <v>628</v>
      </c>
      <c r="L180" s="15" t="str">
        <f t="shared" si="12"/>
        <v>DOES NOT MEET</v>
      </c>
      <c r="M180" s="21" t="str">
        <f t="shared" si="13"/>
        <v>N/A</v>
      </c>
      <c r="N180" s="18">
        <f t="shared" si="14"/>
        <v>69.98</v>
      </c>
      <c r="O180" s="18">
        <f t="shared" si="15"/>
        <v>0</v>
      </c>
    </row>
    <row r="181" spans="1:15" ht="14.4" customHeight="1" x14ac:dyDescent="0.3">
      <c r="A181" s="38" t="s">
        <v>559</v>
      </c>
      <c r="B181" s="38" t="s">
        <v>608</v>
      </c>
      <c r="C181" s="39">
        <v>43658</v>
      </c>
      <c r="D181" s="38" t="s">
        <v>48</v>
      </c>
      <c r="E181" s="38" t="s">
        <v>261</v>
      </c>
      <c r="F181" s="38" t="s">
        <v>1366</v>
      </c>
      <c r="G181" s="38" t="s">
        <v>620</v>
      </c>
      <c r="H181" s="38">
        <v>8980</v>
      </c>
      <c r="I181" s="38">
        <v>9.0399999999999991</v>
      </c>
      <c r="J181" s="38" t="s">
        <v>238</v>
      </c>
      <c r="K181" s="38" t="s">
        <v>833</v>
      </c>
      <c r="L181" s="15" t="str">
        <f t="shared" si="12"/>
        <v>DOES NOT MEET</v>
      </c>
      <c r="M181" s="21" t="str">
        <f t="shared" si="13"/>
        <v>N/A</v>
      </c>
      <c r="N181" s="18">
        <f t="shared" si="14"/>
        <v>73.497</v>
      </c>
      <c r="O181" s="18">
        <f t="shared" si="15"/>
        <v>29</v>
      </c>
    </row>
    <row r="182" spans="1:15" ht="14.4" customHeight="1" x14ac:dyDescent="0.3">
      <c r="A182" s="38" t="s">
        <v>559</v>
      </c>
      <c r="B182" s="38" t="s">
        <v>604</v>
      </c>
      <c r="C182" s="39">
        <v>42653</v>
      </c>
      <c r="D182" s="38" t="s">
        <v>44</v>
      </c>
      <c r="E182" s="38" t="s">
        <v>250</v>
      </c>
      <c r="F182" s="38" t="s">
        <v>2192</v>
      </c>
      <c r="G182" s="38" t="s">
        <v>226</v>
      </c>
      <c r="H182" s="38">
        <v>3131</v>
      </c>
      <c r="I182" s="38">
        <v>3.8</v>
      </c>
      <c r="J182" s="38">
        <v>8.9</v>
      </c>
      <c r="K182" s="38">
        <v>85.4</v>
      </c>
      <c r="L182" s="15" t="str">
        <f t="shared" si="12"/>
        <v>DOES NOT MEET</v>
      </c>
      <c r="M182" s="21" t="str">
        <f t="shared" si="13"/>
        <v>N/A</v>
      </c>
      <c r="N182" s="18">
        <f t="shared" si="14"/>
        <v>85.4</v>
      </c>
      <c r="O182" s="18">
        <f t="shared" si="15"/>
        <v>8.9</v>
      </c>
    </row>
    <row r="183" spans="1:15" ht="14.4" customHeight="1" x14ac:dyDescent="0.3">
      <c r="A183" s="38" t="s">
        <v>559</v>
      </c>
      <c r="B183" s="38" t="s">
        <v>604</v>
      </c>
      <c r="C183" s="39">
        <v>43584</v>
      </c>
      <c r="D183" s="38" t="s">
        <v>44</v>
      </c>
      <c r="E183" s="38" t="s">
        <v>250</v>
      </c>
      <c r="F183" s="38" t="s">
        <v>1394</v>
      </c>
      <c r="G183" s="38" t="s">
        <v>226</v>
      </c>
      <c r="H183" s="38">
        <v>10350</v>
      </c>
      <c r="I183" s="38">
        <v>9.1</v>
      </c>
      <c r="J183" s="38" t="s">
        <v>239</v>
      </c>
      <c r="K183" s="38" t="s">
        <v>800</v>
      </c>
      <c r="L183" s="15" t="str">
        <f t="shared" si="12"/>
        <v>DOES NOT MEET</v>
      </c>
      <c r="M183" s="21" t="str">
        <f t="shared" si="13"/>
        <v>N/A</v>
      </c>
      <c r="N183" s="18">
        <f t="shared" si="14"/>
        <v>63.677999999999997</v>
      </c>
      <c r="O183" s="18">
        <f t="shared" si="15"/>
        <v>30</v>
      </c>
    </row>
    <row r="184" spans="1:15" ht="14.4" customHeight="1" x14ac:dyDescent="0.3">
      <c r="A184" s="38" t="s">
        <v>559</v>
      </c>
      <c r="B184" s="38" t="s">
        <v>604</v>
      </c>
      <c r="C184" s="39">
        <v>42653</v>
      </c>
      <c r="D184" s="38" t="s">
        <v>48</v>
      </c>
      <c r="E184" s="38" t="s">
        <v>250</v>
      </c>
      <c r="F184" s="38" t="s">
        <v>2186</v>
      </c>
      <c r="G184" s="38" t="s">
        <v>226</v>
      </c>
      <c r="H184" s="38">
        <v>1901</v>
      </c>
      <c r="I184" s="38">
        <v>3.7</v>
      </c>
      <c r="J184" s="38">
        <v>13.3</v>
      </c>
      <c r="K184" s="38">
        <v>95.3</v>
      </c>
      <c r="L184" s="15" t="str">
        <f t="shared" si="12"/>
        <v>DOES NOT MEET</v>
      </c>
      <c r="M184" s="21" t="str">
        <f t="shared" si="13"/>
        <v>N/A</v>
      </c>
      <c r="N184" s="18">
        <f t="shared" si="14"/>
        <v>95.3</v>
      </c>
      <c r="O184" s="18">
        <f t="shared" si="15"/>
        <v>13.3</v>
      </c>
    </row>
    <row r="185" spans="1:15" ht="14.4" customHeight="1" x14ac:dyDescent="0.3">
      <c r="A185" s="38" t="s">
        <v>559</v>
      </c>
      <c r="B185" s="38" t="s">
        <v>604</v>
      </c>
      <c r="C185" s="39">
        <v>43584</v>
      </c>
      <c r="D185" s="38" t="s">
        <v>48</v>
      </c>
      <c r="E185" s="38" t="s">
        <v>250</v>
      </c>
      <c r="F185" s="38" t="s">
        <v>1395</v>
      </c>
      <c r="G185" s="38" t="s">
        <v>226</v>
      </c>
      <c r="H185" s="38">
        <v>8953</v>
      </c>
      <c r="I185" s="38">
        <v>9.1</v>
      </c>
      <c r="J185" s="38" t="s">
        <v>239</v>
      </c>
      <c r="K185" s="38" t="s">
        <v>801</v>
      </c>
      <c r="L185" s="15" t="str">
        <f t="shared" si="12"/>
        <v>DOES NOT MEET</v>
      </c>
      <c r="M185" s="21" t="str">
        <f t="shared" si="13"/>
        <v>N/A</v>
      </c>
      <c r="N185" s="18">
        <f t="shared" si="14"/>
        <v>73.718000000000004</v>
      </c>
      <c r="O185" s="18">
        <f t="shared" si="15"/>
        <v>30</v>
      </c>
    </row>
    <row r="186" spans="1:15" ht="14.4" customHeight="1" x14ac:dyDescent="0.3">
      <c r="A186" s="38" t="s">
        <v>559</v>
      </c>
      <c r="B186" s="38" t="s">
        <v>560</v>
      </c>
      <c r="C186" s="39">
        <v>39519</v>
      </c>
      <c r="D186" s="38" t="s">
        <v>44</v>
      </c>
      <c r="E186" s="38" t="s">
        <v>331</v>
      </c>
      <c r="F186" s="38" t="s">
        <v>1960</v>
      </c>
      <c r="G186" s="38" t="s">
        <v>332</v>
      </c>
      <c r="H186" s="38">
        <v>18248</v>
      </c>
      <c r="I186" s="38">
        <v>7.7</v>
      </c>
      <c r="J186" s="38" t="s">
        <v>266</v>
      </c>
      <c r="K186" s="38" t="s">
        <v>236</v>
      </c>
      <c r="L186" s="15" t="str">
        <f t="shared" si="12"/>
        <v>MEETS</v>
      </c>
      <c r="M186" s="21" t="str">
        <f t="shared" si="13"/>
        <v>N/A</v>
      </c>
      <c r="N186" s="18">
        <f t="shared" si="14"/>
        <v>200</v>
      </c>
      <c r="O186" s="18">
        <f t="shared" si="15"/>
        <v>32</v>
      </c>
    </row>
    <row r="187" spans="1:15" ht="14.4" customHeight="1" x14ac:dyDescent="0.3">
      <c r="A187" s="38" t="s">
        <v>559</v>
      </c>
      <c r="B187" s="38" t="s">
        <v>560</v>
      </c>
      <c r="C187" s="39">
        <v>42398</v>
      </c>
      <c r="D187" s="38" t="s">
        <v>44</v>
      </c>
      <c r="E187" s="38" t="s">
        <v>331</v>
      </c>
      <c r="F187" s="38" t="s">
        <v>2094</v>
      </c>
      <c r="G187" s="38" t="s">
        <v>168</v>
      </c>
      <c r="H187" s="38">
        <v>26364</v>
      </c>
      <c r="I187" s="38">
        <v>7.6</v>
      </c>
      <c r="J187" s="38">
        <v>5</v>
      </c>
      <c r="K187" s="38">
        <v>5.3</v>
      </c>
      <c r="L187" s="15" t="str">
        <f t="shared" si="12"/>
        <v>MEETS</v>
      </c>
      <c r="M187" s="21" t="str">
        <f t="shared" si="13"/>
        <v>N/A</v>
      </c>
      <c r="N187" s="18">
        <f t="shared" si="14"/>
        <v>5.3</v>
      </c>
      <c r="O187" s="18">
        <f t="shared" si="15"/>
        <v>5</v>
      </c>
    </row>
    <row r="188" spans="1:15" ht="14.4" customHeight="1" x14ac:dyDescent="0.3">
      <c r="A188" s="38" t="s">
        <v>559</v>
      </c>
      <c r="B188" s="38" t="s">
        <v>560</v>
      </c>
      <c r="C188" s="39">
        <v>42748</v>
      </c>
      <c r="D188" s="38" t="s">
        <v>44</v>
      </c>
      <c r="E188" s="38" t="s">
        <v>331</v>
      </c>
      <c r="F188" s="38" t="s">
        <v>2219</v>
      </c>
      <c r="G188" s="38" t="s">
        <v>168</v>
      </c>
      <c r="H188" s="38">
        <v>22026</v>
      </c>
      <c r="I188" s="38">
        <v>7.9</v>
      </c>
      <c r="J188" s="38">
        <v>0</v>
      </c>
      <c r="K188" s="38">
        <v>29.3</v>
      </c>
      <c r="L188" s="15" t="str">
        <f t="shared" si="12"/>
        <v>MEETS</v>
      </c>
      <c r="M188" s="21" t="str">
        <f t="shared" si="13"/>
        <v>N/A</v>
      </c>
      <c r="N188" s="18">
        <f t="shared" si="14"/>
        <v>29.3</v>
      </c>
      <c r="O188" s="18">
        <f t="shared" si="15"/>
        <v>0</v>
      </c>
    </row>
    <row r="189" spans="1:15" ht="14.4" customHeight="1" x14ac:dyDescent="0.3">
      <c r="A189" s="38" t="s">
        <v>559</v>
      </c>
      <c r="B189" s="38" t="s">
        <v>560</v>
      </c>
      <c r="C189" s="39">
        <v>43489</v>
      </c>
      <c r="D189" s="38" t="s">
        <v>44</v>
      </c>
      <c r="E189" s="38" t="s">
        <v>331</v>
      </c>
      <c r="F189" s="38" t="s">
        <v>1442</v>
      </c>
      <c r="G189" s="38" t="s">
        <v>168</v>
      </c>
      <c r="H189" s="38">
        <v>22238</v>
      </c>
      <c r="I189" s="38">
        <v>9.3000000000000007</v>
      </c>
      <c r="J189" s="38">
        <v>0</v>
      </c>
      <c r="K189" s="38" t="s">
        <v>742</v>
      </c>
      <c r="L189" s="15" t="str">
        <f t="shared" si="12"/>
        <v>DOES NOT MEET</v>
      </c>
      <c r="M189" s="21" t="str">
        <f t="shared" si="13"/>
        <v>N/A</v>
      </c>
      <c r="N189" s="18">
        <f t="shared" si="14"/>
        <v>29.678999999999998</v>
      </c>
      <c r="O189" s="18">
        <f t="shared" si="15"/>
        <v>0</v>
      </c>
    </row>
    <row r="190" spans="1:15" ht="14.4" customHeight="1" x14ac:dyDescent="0.3">
      <c r="A190" s="38" t="s">
        <v>559</v>
      </c>
      <c r="B190" s="38" t="s">
        <v>560</v>
      </c>
      <c r="C190" s="39">
        <v>42398</v>
      </c>
      <c r="D190" s="38" t="s">
        <v>48</v>
      </c>
      <c r="E190" s="38" t="s">
        <v>331</v>
      </c>
      <c r="F190" s="38" t="s">
        <v>2093</v>
      </c>
      <c r="G190" s="38" t="s">
        <v>168</v>
      </c>
      <c r="H190" s="38">
        <v>22994</v>
      </c>
      <c r="I190" s="38">
        <v>7.6</v>
      </c>
      <c r="J190" s="38">
        <v>0</v>
      </c>
      <c r="K190" s="38">
        <v>7.5</v>
      </c>
      <c r="L190" s="15" t="str">
        <f t="shared" si="12"/>
        <v>MEETS</v>
      </c>
      <c r="M190" s="21" t="str">
        <f t="shared" si="13"/>
        <v>N/A</v>
      </c>
      <c r="N190" s="18">
        <f t="shared" si="14"/>
        <v>7.5</v>
      </c>
      <c r="O190" s="18">
        <f t="shared" si="15"/>
        <v>0</v>
      </c>
    </row>
    <row r="191" spans="1:15" ht="14.4" customHeight="1" x14ac:dyDescent="0.3">
      <c r="A191" s="38" t="s">
        <v>559</v>
      </c>
      <c r="B191" s="38" t="s">
        <v>560</v>
      </c>
      <c r="C191" s="39">
        <v>42748</v>
      </c>
      <c r="D191" s="38" t="s">
        <v>48</v>
      </c>
      <c r="E191" s="38" t="s">
        <v>331</v>
      </c>
      <c r="F191" s="38" t="s">
        <v>2217</v>
      </c>
      <c r="G191" s="38" t="s">
        <v>168</v>
      </c>
      <c r="H191" s="38">
        <v>21088</v>
      </c>
      <c r="I191" s="38">
        <v>7.8</v>
      </c>
      <c r="J191" s="38">
        <v>0</v>
      </c>
      <c r="K191" s="38">
        <v>30.3</v>
      </c>
      <c r="L191" s="15" t="str">
        <f t="shared" si="12"/>
        <v>MEETS</v>
      </c>
      <c r="M191" s="21" t="str">
        <f t="shared" si="13"/>
        <v>N/A</v>
      </c>
      <c r="N191" s="18">
        <f t="shared" si="14"/>
        <v>30.3</v>
      </c>
      <c r="O191" s="18">
        <f t="shared" si="15"/>
        <v>0</v>
      </c>
    </row>
    <row r="192" spans="1:15" ht="14.4" customHeight="1" x14ac:dyDescent="0.3">
      <c r="A192" s="38" t="s">
        <v>559</v>
      </c>
      <c r="B192" s="38" t="s">
        <v>560</v>
      </c>
      <c r="C192" s="39">
        <v>43489</v>
      </c>
      <c r="D192" s="38" t="s">
        <v>48</v>
      </c>
      <c r="E192" s="38" t="s">
        <v>331</v>
      </c>
      <c r="F192" s="38" t="s">
        <v>1443</v>
      </c>
      <c r="G192" s="38" t="s">
        <v>168</v>
      </c>
      <c r="H192" s="38">
        <v>26700</v>
      </c>
      <c r="I192" s="38">
        <v>9.1999999999999993</v>
      </c>
      <c r="J192" s="38">
        <v>0</v>
      </c>
      <c r="K192" s="38" t="s">
        <v>744</v>
      </c>
      <c r="L192" s="15" t="str">
        <f t="shared" si="12"/>
        <v>DOES NOT MEET</v>
      </c>
      <c r="M192" s="21" t="str">
        <f t="shared" si="13"/>
        <v>N/A</v>
      </c>
      <c r="N192" s="18">
        <f t="shared" si="14"/>
        <v>24.719000000000001</v>
      </c>
      <c r="O192" s="18">
        <f t="shared" si="15"/>
        <v>0</v>
      </c>
    </row>
    <row r="193" spans="1:15" ht="14.4" customHeight="1" x14ac:dyDescent="0.3">
      <c r="A193" s="38" t="s">
        <v>137</v>
      </c>
      <c r="B193" s="38" t="s">
        <v>34</v>
      </c>
      <c r="C193" s="39">
        <v>42509</v>
      </c>
      <c r="D193" s="38" t="s">
        <v>44</v>
      </c>
      <c r="E193" s="38" t="s">
        <v>378</v>
      </c>
      <c r="F193" s="38" t="s">
        <v>1506</v>
      </c>
      <c r="G193" s="38" t="s">
        <v>209</v>
      </c>
      <c r="H193" s="38">
        <v>72098</v>
      </c>
      <c r="I193" s="38">
        <v>7.4</v>
      </c>
      <c r="J193" s="38">
        <v>0</v>
      </c>
      <c r="K193" s="38">
        <v>5.3</v>
      </c>
      <c r="L193" s="15" t="str">
        <f t="shared" si="12"/>
        <v>MEETS</v>
      </c>
      <c r="M193" s="21" t="str">
        <f t="shared" si="13"/>
        <v>N/A</v>
      </c>
      <c r="N193" s="18">
        <f t="shared" si="14"/>
        <v>5.3</v>
      </c>
      <c r="O193" s="18">
        <f t="shared" si="15"/>
        <v>0</v>
      </c>
    </row>
    <row r="194" spans="1:15" ht="14.4" customHeight="1" x14ac:dyDescent="0.3">
      <c r="A194" s="38" t="s">
        <v>10</v>
      </c>
      <c r="B194" s="38" t="s">
        <v>299</v>
      </c>
      <c r="C194" s="39">
        <v>36948</v>
      </c>
      <c r="D194" s="38" t="s">
        <v>44</v>
      </c>
      <c r="E194" s="38" t="s">
        <v>300</v>
      </c>
      <c r="F194" s="38" t="s">
        <v>1795</v>
      </c>
      <c r="G194" s="38" t="s">
        <v>233</v>
      </c>
      <c r="H194" s="38">
        <v>15600</v>
      </c>
      <c r="I194" s="38">
        <v>8.6</v>
      </c>
      <c r="J194" s="38" t="s">
        <v>1554</v>
      </c>
      <c r="K194" s="38" t="s">
        <v>1554</v>
      </c>
      <c r="L194" s="15" t="str">
        <f t="shared" si="12"/>
        <v>MEETS</v>
      </c>
      <c r="M194" s="21" t="str">
        <f t="shared" si="13"/>
        <v>N/A</v>
      </c>
      <c r="N194" s="18" t="str">
        <f t="shared" si="14"/>
        <v/>
      </c>
      <c r="O194" s="18" t="str">
        <f t="shared" si="15"/>
        <v/>
      </c>
    </row>
    <row r="195" spans="1:15" ht="14.4" customHeight="1" x14ac:dyDescent="0.3">
      <c r="A195" s="38" t="s">
        <v>10</v>
      </c>
      <c r="B195" s="38" t="s">
        <v>299</v>
      </c>
      <c r="C195" s="39">
        <v>40750</v>
      </c>
      <c r="D195" s="38" t="s">
        <v>44</v>
      </c>
      <c r="E195" s="38" t="s">
        <v>300</v>
      </c>
      <c r="F195" s="38" t="s">
        <v>1558</v>
      </c>
      <c r="G195" s="38" t="s">
        <v>301</v>
      </c>
      <c r="H195" s="38">
        <v>17301</v>
      </c>
      <c r="I195" s="38">
        <v>8.9</v>
      </c>
      <c r="J195" s="38">
        <v>0</v>
      </c>
      <c r="K195" s="38">
        <v>0</v>
      </c>
      <c r="L195" s="15" t="str">
        <f t="shared" si="12"/>
        <v>MEETS</v>
      </c>
      <c r="M195" s="21" t="str">
        <f t="shared" si="13"/>
        <v>N/A</v>
      </c>
      <c r="N195" s="18">
        <f t="shared" si="14"/>
        <v>0</v>
      </c>
      <c r="O195" s="18">
        <f t="shared" si="15"/>
        <v>0</v>
      </c>
    </row>
    <row r="196" spans="1:15" ht="14.4" customHeight="1" x14ac:dyDescent="0.3">
      <c r="A196" s="38" t="s">
        <v>10</v>
      </c>
      <c r="B196" s="38" t="s">
        <v>299</v>
      </c>
      <c r="C196" s="39">
        <v>40750</v>
      </c>
      <c r="D196" s="38" t="s">
        <v>48</v>
      </c>
      <c r="E196" s="38" t="s">
        <v>300</v>
      </c>
      <c r="F196" s="38" t="s">
        <v>1557</v>
      </c>
      <c r="G196" s="38" t="s">
        <v>301</v>
      </c>
      <c r="H196" s="38">
        <v>15432</v>
      </c>
      <c r="I196" s="38">
        <v>8.8000000000000007</v>
      </c>
      <c r="J196" s="38">
        <v>0</v>
      </c>
      <c r="K196" s="38">
        <v>0</v>
      </c>
      <c r="L196" s="15" t="str">
        <f t="shared" si="12"/>
        <v>MEETS</v>
      </c>
      <c r="M196" s="21" t="str">
        <f t="shared" si="13"/>
        <v>N/A</v>
      </c>
      <c r="N196" s="18">
        <f t="shared" si="14"/>
        <v>0</v>
      </c>
      <c r="O196" s="18">
        <f t="shared" si="15"/>
        <v>0</v>
      </c>
    </row>
    <row r="197" spans="1:15" ht="14.4" customHeight="1" x14ac:dyDescent="0.3">
      <c r="A197" s="38" t="s">
        <v>10</v>
      </c>
      <c r="B197" s="38" t="s">
        <v>213</v>
      </c>
      <c r="C197" s="39">
        <v>37676</v>
      </c>
      <c r="D197" s="38" t="s">
        <v>44</v>
      </c>
      <c r="E197" s="38" t="s">
        <v>245</v>
      </c>
      <c r="F197" s="38" t="s">
        <v>1839</v>
      </c>
      <c r="G197" s="38" t="s">
        <v>168</v>
      </c>
      <c r="H197" s="38">
        <v>43478</v>
      </c>
      <c r="I197" s="38">
        <v>7.2</v>
      </c>
      <c r="J197" s="38">
        <v>26</v>
      </c>
      <c r="K197" s="38" t="s">
        <v>1554</v>
      </c>
      <c r="L197" s="15" t="str">
        <f t="shared" si="12"/>
        <v>MEETS</v>
      </c>
      <c r="M197" s="21" t="str">
        <f t="shared" si="13"/>
        <v>N/A</v>
      </c>
      <c r="N197" s="18" t="str">
        <f t="shared" si="14"/>
        <v/>
      </c>
      <c r="O197" s="18">
        <f t="shared" si="15"/>
        <v>26</v>
      </c>
    </row>
    <row r="198" spans="1:15" ht="14.4" customHeight="1" x14ac:dyDescent="0.3">
      <c r="A198" s="38" t="s">
        <v>10</v>
      </c>
      <c r="B198" s="38" t="s">
        <v>213</v>
      </c>
      <c r="C198" s="39">
        <v>42514</v>
      </c>
      <c r="D198" s="38" t="s">
        <v>44</v>
      </c>
      <c r="E198" s="38" t="s">
        <v>245</v>
      </c>
      <c r="F198" s="38" t="s">
        <v>2149</v>
      </c>
      <c r="G198" s="38" t="s">
        <v>572</v>
      </c>
      <c r="H198" s="38">
        <v>23987</v>
      </c>
      <c r="I198" s="38">
        <v>7.8</v>
      </c>
      <c r="J198" s="38">
        <v>2.1</v>
      </c>
      <c r="K198" s="38">
        <v>13.6</v>
      </c>
      <c r="L198" s="15" t="str">
        <f t="shared" si="12"/>
        <v>MEETS</v>
      </c>
      <c r="M198" s="21" t="str">
        <f t="shared" si="13"/>
        <v>N/A</v>
      </c>
      <c r="N198" s="18">
        <f t="shared" si="14"/>
        <v>13.6</v>
      </c>
      <c r="O198" s="18">
        <f t="shared" si="15"/>
        <v>2.1</v>
      </c>
    </row>
    <row r="199" spans="1:15" ht="14.4" customHeight="1" x14ac:dyDescent="0.3">
      <c r="A199" s="38" t="s">
        <v>10</v>
      </c>
      <c r="B199" s="38" t="s">
        <v>213</v>
      </c>
      <c r="C199" s="39">
        <v>43698</v>
      </c>
      <c r="D199" s="38" t="s">
        <v>44</v>
      </c>
      <c r="E199" s="38" t="s">
        <v>245</v>
      </c>
      <c r="F199" s="38" t="s">
        <v>1346</v>
      </c>
      <c r="G199" s="38" t="s">
        <v>572</v>
      </c>
      <c r="H199" s="38">
        <v>39270</v>
      </c>
      <c r="I199" s="38">
        <v>9.1</v>
      </c>
      <c r="J199" s="38" t="s">
        <v>266</v>
      </c>
      <c r="K199" s="38" t="s">
        <v>880</v>
      </c>
      <c r="L199" s="15" t="str">
        <f t="shared" si="12"/>
        <v>DOES NOT MEET</v>
      </c>
      <c r="M199" s="21" t="str">
        <f t="shared" si="13"/>
        <v>N/A</v>
      </c>
      <c r="N199" s="18">
        <f t="shared" si="14"/>
        <v>16.806999999999999</v>
      </c>
      <c r="O199" s="18">
        <f t="shared" si="15"/>
        <v>32</v>
      </c>
    </row>
    <row r="200" spans="1:15" ht="14.4" customHeight="1" x14ac:dyDescent="0.3">
      <c r="A200" s="38" t="s">
        <v>10</v>
      </c>
      <c r="B200" s="38" t="s">
        <v>213</v>
      </c>
      <c r="C200" s="39">
        <v>42514</v>
      </c>
      <c r="D200" s="38" t="s">
        <v>48</v>
      </c>
      <c r="E200" s="38" t="s">
        <v>245</v>
      </c>
      <c r="F200" s="38" t="s">
        <v>2150</v>
      </c>
      <c r="G200" s="38" t="s">
        <v>572</v>
      </c>
      <c r="H200" s="38">
        <v>16584</v>
      </c>
      <c r="I200" s="38">
        <v>7.7</v>
      </c>
      <c r="J200" s="38">
        <v>2.1</v>
      </c>
      <c r="K200" s="38">
        <v>12.6</v>
      </c>
      <c r="L200" s="15" t="str">
        <f t="shared" si="12"/>
        <v>MEETS</v>
      </c>
      <c r="M200" s="21" t="str">
        <f t="shared" si="13"/>
        <v>N/A</v>
      </c>
      <c r="N200" s="18">
        <f t="shared" si="14"/>
        <v>12.6</v>
      </c>
      <c r="O200" s="18">
        <f t="shared" si="15"/>
        <v>2.1</v>
      </c>
    </row>
    <row r="201" spans="1:15" ht="14.4" customHeight="1" x14ac:dyDescent="0.3">
      <c r="A201" s="38" t="s">
        <v>10</v>
      </c>
      <c r="B201" s="38" t="s">
        <v>213</v>
      </c>
      <c r="C201" s="39">
        <v>43698</v>
      </c>
      <c r="D201" s="38" t="s">
        <v>48</v>
      </c>
      <c r="E201" s="38" t="s">
        <v>245</v>
      </c>
      <c r="F201" s="38" t="s">
        <v>1349</v>
      </c>
      <c r="G201" s="38" t="s">
        <v>572</v>
      </c>
      <c r="H201" s="38">
        <v>24020</v>
      </c>
      <c r="I201" s="38">
        <v>9.58</v>
      </c>
      <c r="J201" s="38" t="s">
        <v>266</v>
      </c>
      <c r="K201" s="38" t="s">
        <v>881</v>
      </c>
      <c r="L201" s="15" t="str">
        <f t="shared" si="12"/>
        <v>DOES NOT MEET</v>
      </c>
      <c r="M201" s="21" t="str">
        <f t="shared" si="13"/>
        <v>N/A</v>
      </c>
      <c r="N201" s="18">
        <f t="shared" si="14"/>
        <v>27.477</v>
      </c>
      <c r="O201" s="18">
        <f t="shared" si="15"/>
        <v>32</v>
      </c>
    </row>
    <row r="202" spans="1:15" ht="14.4" customHeight="1" x14ac:dyDescent="0.3">
      <c r="A202" s="38" t="s">
        <v>118</v>
      </c>
      <c r="B202" s="38" t="s">
        <v>579</v>
      </c>
      <c r="C202" s="39">
        <v>45019</v>
      </c>
      <c r="D202" s="38" t="s">
        <v>48</v>
      </c>
      <c r="E202" s="38" t="s">
        <v>364</v>
      </c>
      <c r="F202" s="38" t="s">
        <v>1222</v>
      </c>
      <c r="G202" s="38" t="s">
        <v>1223</v>
      </c>
      <c r="H202" s="38">
        <v>11100</v>
      </c>
      <c r="I202" s="38">
        <v>9.2200000000000006</v>
      </c>
      <c r="J202" s="38" t="s">
        <v>1213</v>
      </c>
      <c r="K202" s="38" t="s">
        <v>1224</v>
      </c>
      <c r="L202" s="41" t="str">
        <f t="shared" si="12"/>
        <v>DOES NOT MEET</v>
      </c>
      <c r="M202" s="21" t="str">
        <f t="shared" si="13"/>
        <v>N/A</v>
      </c>
      <c r="N202" s="42">
        <f t="shared" si="14"/>
        <v>44.64</v>
      </c>
      <c r="O202" s="42">
        <f t="shared" si="15"/>
        <v>31</v>
      </c>
    </row>
    <row r="203" spans="1:15" ht="14.4" customHeight="1" x14ac:dyDescent="0.3">
      <c r="A203" s="38" t="s">
        <v>118</v>
      </c>
      <c r="B203" s="38" t="s">
        <v>593</v>
      </c>
      <c r="C203" s="39">
        <v>42458</v>
      </c>
      <c r="D203" s="38" t="s">
        <v>44</v>
      </c>
      <c r="E203" s="38" t="s">
        <v>333</v>
      </c>
      <c r="F203" s="38" t="s">
        <v>2140</v>
      </c>
      <c r="G203" s="38" t="s">
        <v>196</v>
      </c>
      <c r="H203" s="38">
        <v>16218</v>
      </c>
      <c r="I203" s="38">
        <v>7.6</v>
      </c>
      <c r="J203" s="38">
        <v>0</v>
      </c>
      <c r="K203" s="38">
        <v>7.7</v>
      </c>
      <c r="L203" s="15" t="str">
        <f t="shared" si="12"/>
        <v>MEETS</v>
      </c>
      <c r="M203" s="21" t="str">
        <f t="shared" si="13"/>
        <v>N/A</v>
      </c>
      <c r="N203" s="18">
        <f t="shared" si="14"/>
        <v>7.7</v>
      </c>
      <c r="O203" s="18">
        <f t="shared" si="15"/>
        <v>0</v>
      </c>
    </row>
    <row r="204" spans="1:15" ht="14.4" customHeight="1" x14ac:dyDescent="0.3">
      <c r="A204" s="38" t="s">
        <v>118</v>
      </c>
      <c r="B204" s="38" t="s">
        <v>593</v>
      </c>
      <c r="C204" s="39">
        <v>43434</v>
      </c>
      <c r="D204" s="38" t="s">
        <v>44</v>
      </c>
      <c r="E204" s="38" t="s">
        <v>333</v>
      </c>
      <c r="F204" s="38" t="s">
        <v>1463</v>
      </c>
      <c r="G204" s="38" t="s">
        <v>196</v>
      </c>
      <c r="H204" s="38">
        <v>20320</v>
      </c>
      <c r="I204" s="38">
        <v>9.5</v>
      </c>
      <c r="J204" s="38" t="s">
        <v>239</v>
      </c>
      <c r="K204" s="38" t="s">
        <v>672</v>
      </c>
      <c r="L204" s="15" t="str">
        <f t="shared" si="12"/>
        <v>DOES NOT MEET</v>
      </c>
      <c r="M204" s="21" t="str">
        <f t="shared" si="13"/>
        <v>N/A</v>
      </c>
      <c r="N204" s="18">
        <f t="shared" si="14"/>
        <v>32.479999999999997</v>
      </c>
      <c r="O204" s="18">
        <f t="shared" si="15"/>
        <v>30</v>
      </c>
    </row>
    <row r="205" spans="1:15" ht="14.4" customHeight="1" x14ac:dyDescent="0.3">
      <c r="A205" s="38" t="s">
        <v>118</v>
      </c>
      <c r="B205" s="38" t="s">
        <v>593</v>
      </c>
      <c r="C205" s="39">
        <v>42458</v>
      </c>
      <c r="D205" s="38" t="s">
        <v>59</v>
      </c>
      <c r="E205" s="38" t="s">
        <v>333</v>
      </c>
      <c r="F205" s="38" t="s">
        <v>1513</v>
      </c>
      <c r="G205" s="38" t="s">
        <v>196</v>
      </c>
      <c r="H205" s="38">
        <v>20833</v>
      </c>
      <c r="I205" s="38">
        <v>8.6</v>
      </c>
      <c r="J205" s="38">
        <v>0</v>
      </c>
      <c r="K205" s="38">
        <v>6.1</v>
      </c>
      <c r="L205" s="15" t="str">
        <f t="shared" si="12"/>
        <v>MEETS</v>
      </c>
      <c r="M205" s="21" t="str">
        <f t="shared" si="13"/>
        <v>N/A</v>
      </c>
      <c r="N205" s="18">
        <f t="shared" si="14"/>
        <v>6.1</v>
      </c>
      <c r="O205" s="18">
        <f t="shared" si="15"/>
        <v>0</v>
      </c>
    </row>
    <row r="206" spans="1:15" ht="14.4" customHeight="1" x14ac:dyDescent="0.3">
      <c r="A206" s="38" t="s">
        <v>118</v>
      </c>
      <c r="B206" s="38" t="s">
        <v>593</v>
      </c>
      <c r="C206" s="39">
        <v>42458</v>
      </c>
      <c r="D206" s="38" t="s">
        <v>48</v>
      </c>
      <c r="E206" s="38" t="s">
        <v>333</v>
      </c>
      <c r="F206" s="38" t="s">
        <v>2139</v>
      </c>
      <c r="G206" s="38" t="s">
        <v>196</v>
      </c>
      <c r="H206" s="38">
        <v>13873</v>
      </c>
      <c r="I206" s="38">
        <v>7.9</v>
      </c>
      <c r="J206" s="38">
        <v>0</v>
      </c>
      <c r="K206" s="38">
        <v>11.3</v>
      </c>
      <c r="L206" s="15" t="str">
        <f t="shared" si="12"/>
        <v>MEETS</v>
      </c>
      <c r="M206" s="21" t="str">
        <f t="shared" si="13"/>
        <v>N/A</v>
      </c>
      <c r="N206" s="18">
        <f t="shared" si="14"/>
        <v>11.3</v>
      </c>
      <c r="O206" s="18">
        <f t="shared" si="15"/>
        <v>0</v>
      </c>
    </row>
    <row r="207" spans="1:15" ht="14.4" customHeight="1" x14ac:dyDescent="0.3">
      <c r="A207" s="38" t="s">
        <v>118</v>
      </c>
      <c r="B207" s="38" t="s">
        <v>593</v>
      </c>
      <c r="C207" s="39">
        <v>43434</v>
      </c>
      <c r="D207" s="38" t="s">
        <v>48</v>
      </c>
      <c r="E207" s="38" t="s">
        <v>333</v>
      </c>
      <c r="F207" s="38" t="s">
        <v>1462</v>
      </c>
      <c r="G207" s="38" t="s">
        <v>196</v>
      </c>
      <c r="H207" s="38">
        <v>18920</v>
      </c>
      <c r="I207" s="38">
        <v>9.4</v>
      </c>
      <c r="J207" s="38">
        <v>0</v>
      </c>
      <c r="K207" s="38" t="s">
        <v>1175</v>
      </c>
      <c r="L207" s="15" t="str">
        <f t="shared" si="12"/>
        <v>DOES NOT MEET</v>
      </c>
      <c r="M207" s="21" t="str">
        <f t="shared" si="13"/>
        <v>N/A</v>
      </c>
      <c r="N207" s="18" t="str">
        <f t="shared" si="14"/>
        <v>.&lt;34.88</v>
      </c>
      <c r="O207" s="18">
        <f t="shared" si="15"/>
        <v>0</v>
      </c>
    </row>
    <row r="208" spans="1:15" ht="14.4" customHeight="1" x14ac:dyDescent="0.3">
      <c r="A208" s="38" t="s">
        <v>118</v>
      </c>
      <c r="B208" s="38" t="s">
        <v>593</v>
      </c>
      <c r="C208" s="39">
        <v>42458</v>
      </c>
      <c r="D208" s="38" t="s">
        <v>45</v>
      </c>
      <c r="E208" s="38" t="s">
        <v>333</v>
      </c>
      <c r="F208" s="38" t="s">
        <v>1514</v>
      </c>
      <c r="G208" s="38" t="s">
        <v>196</v>
      </c>
      <c r="H208" s="38">
        <v>3383</v>
      </c>
      <c r="I208" s="38">
        <v>7.3</v>
      </c>
      <c r="J208" s="38">
        <v>0</v>
      </c>
      <c r="K208" s="38">
        <v>123</v>
      </c>
      <c r="L208" s="15" t="str">
        <f t="shared" si="12"/>
        <v>MEETS</v>
      </c>
      <c r="M208" s="21" t="str">
        <f t="shared" si="13"/>
        <v>N/A</v>
      </c>
      <c r="N208" s="18">
        <f t="shared" si="14"/>
        <v>123</v>
      </c>
      <c r="O208" s="18">
        <f t="shared" si="15"/>
        <v>0</v>
      </c>
    </row>
    <row r="209" spans="1:15" ht="14.4" customHeight="1" x14ac:dyDescent="0.3">
      <c r="A209" s="38" t="s">
        <v>11</v>
      </c>
      <c r="B209" s="38" t="s">
        <v>586</v>
      </c>
      <c r="C209" s="39">
        <v>42431</v>
      </c>
      <c r="D209" s="38" t="s">
        <v>44</v>
      </c>
      <c r="E209" s="38" t="s">
        <v>287</v>
      </c>
      <c r="F209" s="38" t="s">
        <v>1527</v>
      </c>
      <c r="G209" s="38" t="s">
        <v>197</v>
      </c>
      <c r="H209" s="38">
        <v>22989</v>
      </c>
      <c r="I209" s="38">
        <v>8.9</v>
      </c>
      <c r="J209" s="38">
        <v>0</v>
      </c>
      <c r="K209" s="38">
        <v>4</v>
      </c>
      <c r="L209" s="15" t="str">
        <f t="shared" si="12"/>
        <v>MEETS</v>
      </c>
      <c r="M209" s="21" t="str">
        <f t="shared" si="13"/>
        <v>N/A</v>
      </c>
      <c r="N209" s="18">
        <f t="shared" si="14"/>
        <v>4</v>
      </c>
      <c r="O209" s="18">
        <f t="shared" si="15"/>
        <v>0</v>
      </c>
    </row>
    <row r="210" spans="1:15" ht="14.4" customHeight="1" x14ac:dyDescent="0.3">
      <c r="A210" s="38" t="s">
        <v>11</v>
      </c>
      <c r="B210" s="38" t="s">
        <v>586</v>
      </c>
      <c r="C210" s="39">
        <v>42431</v>
      </c>
      <c r="D210" s="38" t="s">
        <v>59</v>
      </c>
      <c r="E210" s="38" t="s">
        <v>287</v>
      </c>
      <c r="F210" s="38" t="s">
        <v>2127</v>
      </c>
      <c r="G210" s="38" t="s">
        <v>197</v>
      </c>
      <c r="H210" s="38">
        <v>25170</v>
      </c>
      <c r="I210" s="38">
        <v>8.9</v>
      </c>
      <c r="J210" s="38">
        <v>0</v>
      </c>
      <c r="K210" s="38">
        <v>4.0999999999999996</v>
      </c>
      <c r="L210" s="15" t="str">
        <f t="shared" si="12"/>
        <v>MEETS</v>
      </c>
      <c r="M210" s="21" t="str">
        <f t="shared" si="13"/>
        <v>N/A</v>
      </c>
      <c r="N210" s="18">
        <f t="shared" si="14"/>
        <v>4.0999999999999996</v>
      </c>
      <c r="O210" s="18">
        <f t="shared" si="15"/>
        <v>0</v>
      </c>
    </row>
    <row r="211" spans="1:15" ht="14.4" customHeight="1" x14ac:dyDescent="0.3">
      <c r="A211" s="38" t="s">
        <v>11</v>
      </c>
      <c r="B211" s="38" t="s">
        <v>586</v>
      </c>
      <c r="C211" s="39">
        <v>43509</v>
      </c>
      <c r="D211" s="38" t="s">
        <v>59</v>
      </c>
      <c r="E211" s="38" t="s">
        <v>287</v>
      </c>
      <c r="F211" s="38" t="s">
        <v>1428</v>
      </c>
      <c r="G211" s="38" t="s">
        <v>190</v>
      </c>
      <c r="H211" s="38">
        <v>16170</v>
      </c>
      <c r="I211" s="38">
        <v>9.8000000000000007</v>
      </c>
      <c r="J211" s="38">
        <v>0</v>
      </c>
      <c r="K211" s="38" t="s">
        <v>748</v>
      </c>
      <c r="L211" s="15" t="str">
        <f t="shared" si="12"/>
        <v>DOES NOT MEET</v>
      </c>
      <c r="M211" s="21" t="str">
        <f t="shared" si="13"/>
        <v>N/A</v>
      </c>
      <c r="N211" s="18">
        <f t="shared" si="14"/>
        <v>40.816000000000003</v>
      </c>
      <c r="O211" s="18">
        <f t="shared" si="15"/>
        <v>0</v>
      </c>
    </row>
    <row r="212" spans="1:15" ht="14.4" customHeight="1" x14ac:dyDescent="0.3">
      <c r="A212" s="38" t="s">
        <v>11</v>
      </c>
      <c r="B212" s="38" t="s">
        <v>586</v>
      </c>
      <c r="C212" s="39">
        <v>42431</v>
      </c>
      <c r="D212" s="38" t="s">
        <v>48</v>
      </c>
      <c r="E212" s="38" t="s">
        <v>287</v>
      </c>
      <c r="F212" s="38" t="s">
        <v>2125</v>
      </c>
      <c r="G212" s="38" t="s">
        <v>197</v>
      </c>
      <c r="H212" s="38">
        <v>23496</v>
      </c>
      <c r="I212" s="38">
        <v>7.7</v>
      </c>
      <c r="J212" s="38">
        <v>0</v>
      </c>
      <c r="K212" s="38">
        <v>4.8</v>
      </c>
      <c r="L212" s="15" t="str">
        <f t="shared" si="12"/>
        <v>MEETS</v>
      </c>
      <c r="M212" s="21" t="str">
        <f t="shared" si="13"/>
        <v>N/A</v>
      </c>
      <c r="N212" s="18">
        <f t="shared" si="14"/>
        <v>4.8</v>
      </c>
      <c r="O212" s="18">
        <f t="shared" si="15"/>
        <v>0</v>
      </c>
    </row>
    <row r="213" spans="1:15" ht="14.4" customHeight="1" x14ac:dyDescent="0.3">
      <c r="A213" s="38" t="s">
        <v>11</v>
      </c>
      <c r="B213" s="38" t="s">
        <v>586</v>
      </c>
      <c r="C213" s="39">
        <v>43509</v>
      </c>
      <c r="D213" s="38" t="s">
        <v>48</v>
      </c>
      <c r="E213" s="38" t="s">
        <v>287</v>
      </c>
      <c r="F213" s="38" t="s">
        <v>1433</v>
      </c>
      <c r="G213" s="38" t="s">
        <v>190</v>
      </c>
      <c r="H213" s="38">
        <v>14230</v>
      </c>
      <c r="I213" s="38">
        <v>8.9</v>
      </c>
      <c r="J213" s="38">
        <v>0</v>
      </c>
      <c r="K213" s="38" t="s">
        <v>719</v>
      </c>
      <c r="L213" s="15" t="str">
        <f t="shared" si="12"/>
        <v>MEETS</v>
      </c>
      <c r="M213" s="21" t="str">
        <f t="shared" si="13"/>
        <v>N/A</v>
      </c>
      <c r="N213" s="18">
        <f t="shared" si="14"/>
        <v>46.381</v>
      </c>
      <c r="O213" s="18">
        <f t="shared" si="15"/>
        <v>0</v>
      </c>
    </row>
    <row r="214" spans="1:15" ht="14.4" customHeight="1" x14ac:dyDescent="0.3">
      <c r="A214" s="38" t="s">
        <v>11</v>
      </c>
      <c r="B214" s="38" t="s">
        <v>105</v>
      </c>
      <c r="C214" s="39">
        <v>42424</v>
      </c>
      <c r="D214" s="38" t="s">
        <v>44</v>
      </c>
      <c r="E214" s="38" t="s">
        <v>341</v>
      </c>
      <c r="F214" s="38" t="s">
        <v>1530</v>
      </c>
      <c r="G214" s="38" t="s">
        <v>176</v>
      </c>
      <c r="H214" s="38">
        <v>22826</v>
      </c>
      <c r="I214" s="38">
        <v>7.7</v>
      </c>
      <c r="J214" s="38">
        <v>0</v>
      </c>
      <c r="K214" s="38">
        <v>9.6999999999999993</v>
      </c>
      <c r="L214" s="15" t="str">
        <f t="shared" si="12"/>
        <v>MEETS</v>
      </c>
      <c r="M214" s="21" t="str">
        <f t="shared" si="13"/>
        <v>N/A</v>
      </c>
      <c r="N214" s="18">
        <f t="shared" si="14"/>
        <v>9.6999999999999993</v>
      </c>
      <c r="O214" s="18">
        <f t="shared" si="15"/>
        <v>0</v>
      </c>
    </row>
    <row r="215" spans="1:15" ht="14.4" customHeight="1" x14ac:dyDescent="0.3">
      <c r="A215" s="38" t="s">
        <v>11</v>
      </c>
      <c r="B215" s="38" t="s">
        <v>105</v>
      </c>
      <c r="C215" s="39">
        <v>42424</v>
      </c>
      <c r="D215" s="38" t="s">
        <v>59</v>
      </c>
      <c r="E215" s="38" t="s">
        <v>341</v>
      </c>
      <c r="F215" s="38" t="s">
        <v>2132</v>
      </c>
      <c r="G215" s="38" t="s">
        <v>176</v>
      </c>
      <c r="H215" s="38">
        <v>16639</v>
      </c>
      <c r="I215" s="38">
        <v>7.6</v>
      </c>
      <c r="J215" s="38">
        <v>0</v>
      </c>
      <c r="K215" s="38">
        <v>11.2</v>
      </c>
      <c r="L215" s="15" t="str">
        <f t="shared" si="12"/>
        <v>MEETS</v>
      </c>
      <c r="M215" s="21" t="str">
        <f t="shared" si="13"/>
        <v>N/A</v>
      </c>
      <c r="N215" s="18">
        <f t="shared" si="14"/>
        <v>11.2</v>
      </c>
      <c r="O215" s="18">
        <f t="shared" si="15"/>
        <v>0</v>
      </c>
    </row>
    <row r="216" spans="1:15" ht="14.4" customHeight="1" x14ac:dyDescent="0.3">
      <c r="A216" s="38" t="s">
        <v>11</v>
      </c>
      <c r="B216" s="38" t="s">
        <v>105</v>
      </c>
      <c r="C216" s="39">
        <v>43080</v>
      </c>
      <c r="D216" s="38" t="s">
        <v>59</v>
      </c>
      <c r="E216" s="38" t="s">
        <v>341</v>
      </c>
      <c r="F216" s="38" t="s">
        <v>2256</v>
      </c>
      <c r="G216" s="38" t="s">
        <v>176</v>
      </c>
      <c r="H216" s="38">
        <v>14221</v>
      </c>
      <c r="I216" s="38">
        <v>8.9</v>
      </c>
      <c r="J216" s="38">
        <v>20.7</v>
      </c>
      <c r="K216" s="38">
        <v>46.2</v>
      </c>
      <c r="L216" s="15" t="str">
        <f t="shared" si="12"/>
        <v>MEETS</v>
      </c>
      <c r="M216" s="21" t="str">
        <f t="shared" si="13"/>
        <v>N/A</v>
      </c>
      <c r="N216" s="18">
        <f t="shared" si="14"/>
        <v>46.2</v>
      </c>
      <c r="O216" s="18">
        <f t="shared" si="15"/>
        <v>20.7</v>
      </c>
    </row>
    <row r="217" spans="1:15" ht="14.4" customHeight="1" x14ac:dyDescent="0.3">
      <c r="A217" s="38" t="s">
        <v>11</v>
      </c>
      <c r="B217" s="38" t="s">
        <v>105</v>
      </c>
      <c r="C217" s="39">
        <v>43447</v>
      </c>
      <c r="D217" s="38" t="s">
        <v>59</v>
      </c>
      <c r="E217" s="38" t="s">
        <v>341</v>
      </c>
      <c r="F217" s="38" t="s">
        <v>2335</v>
      </c>
      <c r="G217" s="38" t="s">
        <v>176</v>
      </c>
      <c r="H217" s="38">
        <v>22930</v>
      </c>
      <c r="I217" s="38">
        <v>9.6</v>
      </c>
      <c r="J217" s="38">
        <v>0</v>
      </c>
      <c r="K217" s="38" t="s">
        <v>687</v>
      </c>
      <c r="L217" s="15" t="str">
        <f t="shared" si="12"/>
        <v>DOES NOT MEET</v>
      </c>
      <c r="M217" s="21" t="str">
        <f t="shared" si="13"/>
        <v>N/A</v>
      </c>
      <c r="N217" s="18">
        <f t="shared" si="14"/>
        <v>28.783000000000001</v>
      </c>
      <c r="O217" s="18">
        <f t="shared" si="15"/>
        <v>0</v>
      </c>
    </row>
    <row r="218" spans="1:15" ht="14.4" customHeight="1" x14ac:dyDescent="0.3">
      <c r="A218" s="38" t="s">
        <v>11</v>
      </c>
      <c r="B218" s="38" t="s">
        <v>105</v>
      </c>
      <c r="C218" s="39">
        <v>43726</v>
      </c>
      <c r="D218" s="38" t="s">
        <v>59</v>
      </c>
      <c r="E218" s="38" t="s">
        <v>341</v>
      </c>
      <c r="F218" s="38" t="s">
        <v>1318</v>
      </c>
      <c r="G218" s="38" t="s">
        <v>869</v>
      </c>
      <c r="H218" s="38">
        <v>10830</v>
      </c>
      <c r="I218" s="38">
        <v>9.15</v>
      </c>
      <c r="J218" s="38" t="s">
        <v>266</v>
      </c>
      <c r="K218" s="38" t="s">
        <v>775</v>
      </c>
      <c r="L218" s="15" t="str">
        <f t="shared" si="12"/>
        <v>DOES NOT MEET</v>
      </c>
      <c r="M218" s="21" t="str">
        <f t="shared" si="13"/>
        <v>N/A</v>
      </c>
      <c r="N218" s="18">
        <f t="shared" si="14"/>
        <v>60.942</v>
      </c>
      <c r="O218" s="18">
        <f t="shared" si="15"/>
        <v>32</v>
      </c>
    </row>
    <row r="219" spans="1:15" ht="14.4" customHeight="1" x14ac:dyDescent="0.3">
      <c r="A219" s="38" t="s">
        <v>11</v>
      </c>
      <c r="B219" s="38" t="s">
        <v>105</v>
      </c>
      <c r="C219" s="39">
        <v>42424</v>
      </c>
      <c r="D219" s="38" t="s">
        <v>48</v>
      </c>
      <c r="E219" s="38" t="s">
        <v>341</v>
      </c>
      <c r="F219" s="38" t="s">
        <v>2129</v>
      </c>
      <c r="G219" s="38" t="s">
        <v>176</v>
      </c>
      <c r="H219" s="38">
        <v>19139</v>
      </c>
      <c r="I219" s="38">
        <v>7.7</v>
      </c>
      <c r="J219" s="38">
        <v>0</v>
      </c>
      <c r="K219" s="38">
        <v>10.199999999999999</v>
      </c>
      <c r="L219" s="15" t="str">
        <f t="shared" si="12"/>
        <v>MEETS</v>
      </c>
      <c r="M219" s="21" t="str">
        <f t="shared" si="13"/>
        <v>N/A</v>
      </c>
      <c r="N219" s="18">
        <f t="shared" si="14"/>
        <v>10.199999999999999</v>
      </c>
      <c r="O219" s="18">
        <f t="shared" si="15"/>
        <v>0</v>
      </c>
    </row>
    <row r="220" spans="1:15" ht="14.4" customHeight="1" x14ac:dyDescent="0.3">
      <c r="A220" s="38" t="s">
        <v>11</v>
      </c>
      <c r="B220" s="38" t="s">
        <v>105</v>
      </c>
      <c r="C220" s="39">
        <v>43080</v>
      </c>
      <c r="D220" s="38" t="s">
        <v>48</v>
      </c>
      <c r="E220" s="38" t="s">
        <v>341</v>
      </c>
      <c r="F220" s="38" t="s">
        <v>2257</v>
      </c>
      <c r="G220" s="38" t="s">
        <v>176</v>
      </c>
      <c r="H220" s="38">
        <v>15785</v>
      </c>
      <c r="I220" s="38">
        <v>7.7</v>
      </c>
      <c r="J220" s="38">
        <v>0</v>
      </c>
      <c r="K220" s="38">
        <v>41.8</v>
      </c>
      <c r="L220" s="15" t="str">
        <f t="shared" si="12"/>
        <v>MEETS</v>
      </c>
      <c r="M220" s="21" t="str">
        <f t="shared" si="13"/>
        <v>N/A</v>
      </c>
      <c r="N220" s="18">
        <f t="shared" si="14"/>
        <v>41.8</v>
      </c>
      <c r="O220" s="18">
        <f t="shared" si="15"/>
        <v>0</v>
      </c>
    </row>
    <row r="221" spans="1:15" ht="14.4" customHeight="1" x14ac:dyDescent="0.3">
      <c r="A221" s="38" t="s">
        <v>11</v>
      </c>
      <c r="B221" s="38" t="s">
        <v>105</v>
      </c>
      <c r="C221" s="39">
        <v>43447</v>
      </c>
      <c r="D221" s="38" t="s">
        <v>48</v>
      </c>
      <c r="E221" s="38" t="s">
        <v>341</v>
      </c>
      <c r="F221" s="38" t="s">
        <v>2333</v>
      </c>
      <c r="G221" s="38" t="s">
        <v>176</v>
      </c>
      <c r="H221" s="38">
        <v>16010</v>
      </c>
      <c r="I221" s="38">
        <v>9.4</v>
      </c>
      <c r="J221" s="38">
        <v>0</v>
      </c>
      <c r="K221" s="38" t="s">
        <v>685</v>
      </c>
      <c r="L221" s="15" t="str">
        <f t="shared" si="12"/>
        <v>DOES NOT MEET</v>
      </c>
      <c r="M221" s="21" t="str">
        <f t="shared" si="13"/>
        <v>N/A</v>
      </c>
      <c r="N221" s="18">
        <f t="shared" si="14"/>
        <v>41.223999999999997</v>
      </c>
      <c r="O221" s="18">
        <f t="shared" si="15"/>
        <v>0</v>
      </c>
    </row>
    <row r="222" spans="1:15" ht="14.4" customHeight="1" x14ac:dyDescent="0.3">
      <c r="A222" s="38" t="s">
        <v>11</v>
      </c>
      <c r="B222" s="38" t="s">
        <v>105</v>
      </c>
      <c r="C222" s="39">
        <v>43726</v>
      </c>
      <c r="D222" s="38" t="s">
        <v>48</v>
      </c>
      <c r="E222" s="38" t="s">
        <v>341</v>
      </c>
      <c r="F222" s="38" t="s">
        <v>1320</v>
      </c>
      <c r="G222" s="38" t="s">
        <v>869</v>
      </c>
      <c r="H222" s="38">
        <v>9789</v>
      </c>
      <c r="I222" s="38">
        <v>9.0299999999999994</v>
      </c>
      <c r="J222" s="38" t="s">
        <v>266</v>
      </c>
      <c r="K222" s="38" t="s">
        <v>894</v>
      </c>
      <c r="L222" s="15" t="str">
        <f t="shared" si="12"/>
        <v>DOES NOT MEET</v>
      </c>
      <c r="M222" s="21" t="str">
        <f t="shared" si="13"/>
        <v>N/A</v>
      </c>
      <c r="N222" s="18">
        <f t="shared" si="14"/>
        <v>67.423000000000002</v>
      </c>
      <c r="O222" s="18">
        <f t="shared" si="15"/>
        <v>32</v>
      </c>
    </row>
    <row r="223" spans="1:15" ht="14.4" customHeight="1" x14ac:dyDescent="0.3">
      <c r="A223" s="38" t="s">
        <v>11</v>
      </c>
      <c r="B223" s="38" t="s">
        <v>105</v>
      </c>
      <c r="C223" s="39">
        <v>41617</v>
      </c>
      <c r="D223" s="38" t="s">
        <v>45</v>
      </c>
      <c r="E223" s="38" t="s">
        <v>341</v>
      </c>
      <c r="F223" s="38" t="s">
        <v>2042</v>
      </c>
      <c r="G223" s="38" t="s">
        <v>176</v>
      </c>
      <c r="H223" s="38">
        <v>7446</v>
      </c>
      <c r="I223" s="38">
        <v>6.7</v>
      </c>
      <c r="J223" s="38">
        <v>0</v>
      </c>
      <c r="K223" s="38">
        <v>0</v>
      </c>
      <c r="L223" s="15" t="str">
        <f t="shared" si="12"/>
        <v>MEETS</v>
      </c>
      <c r="M223" s="21" t="str">
        <f t="shared" si="13"/>
        <v>N/A</v>
      </c>
      <c r="N223" s="18">
        <f t="shared" si="14"/>
        <v>0</v>
      </c>
      <c r="O223" s="18">
        <f t="shared" si="15"/>
        <v>0</v>
      </c>
    </row>
    <row r="224" spans="1:15" ht="14.4" customHeight="1" x14ac:dyDescent="0.3">
      <c r="A224" s="38" t="s">
        <v>11</v>
      </c>
      <c r="B224" s="38" t="s">
        <v>105</v>
      </c>
      <c r="C224" s="39">
        <v>42181</v>
      </c>
      <c r="D224" s="38" t="s">
        <v>45</v>
      </c>
      <c r="E224" s="38" t="s">
        <v>341</v>
      </c>
      <c r="F224" s="38" t="s">
        <v>2060</v>
      </c>
      <c r="G224" s="38" t="s">
        <v>176</v>
      </c>
      <c r="H224" s="38">
        <v>2106</v>
      </c>
      <c r="I224" s="38">
        <v>7.7</v>
      </c>
      <c r="J224" s="38">
        <v>0</v>
      </c>
      <c r="K224" s="38">
        <v>200</v>
      </c>
      <c r="L224" s="15" t="str">
        <f t="shared" si="12"/>
        <v>MEETS</v>
      </c>
      <c r="M224" s="21" t="str">
        <f t="shared" si="13"/>
        <v>N/A</v>
      </c>
      <c r="N224" s="18">
        <f t="shared" si="14"/>
        <v>200</v>
      </c>
      <c r="O224" s="18">
        <f t="shared" si="15"/>
        <v>0</v>
      </c>
    </row>
    <row r="225" spans="1:15" ht="14.4" customHeight="1" x14ac:dyDescent="0.3">
      <c r="A225" s="38" t="s">
        <v>11</v>
      </c>
      <c r="B225" s="38" t="s">
        <v>105</v>
      </c>
      <c r="C225" s="39">
        <v>42208</v>
      </c>
      <c r="D225" s="38" t="s">
        <v>45</v>
      </c>
      <c r="E225" s="38" t="s">
        <v>341</v>
      </c>
      <c r="F225" s="38" t="s">
        <v>2066</v>
      </c>
      <c r="G225" s="38" t="s">
        <v>176</v>
      </c>
      <c r="H225" s="38">
        <v>8013</v>
      </c>
      <c r="I225" s="38">
        <v>8.4</v>
      </c>
      <c r="J225" s="38">
        <v>0</v>
      </c>
      <c r="K225" s="38">
        <v>0</v>
      </c>
      <c r="L225" s="15" t="str">
        <f t="shared" si="12"/>
        <v>MEETS</v>
      </c>
      <c r="M225" s="21" t="str">
        <f t="shared" si="13"/>
        <v>N/A</v>
      </c>
      <c r="N225" s="18">
        <f t="shared" si="14"/>
        <v>0</v>
      </c>
      <c r="O225" s="18">
        <f t="shared" si="15"/>
        <v>0</v>
      </c>
    </row>
    <row r="226" spans="1:15" ht="14.4" customHeight="1" x14ac:dyDescent="0.3">
      <c r="A226" s="38" t="s">
        <v>11</v>
      </c>
      <c r="B226" s="38" t="s">
        <v>105</v>
      </c>
      <c r="C226" s="39">
        <v>42422</v>
      </c>
      <c r="D226" s="38" t="s">
        <v>45</v>
      </c>
      <c r="E226" s="38" t="s">
        <v>341</v>
      </c>
      <c r="F226" s="38" t="s">
        <v>2138</v>
      </c>
      <c r="G226" s="38" t="s">
        <v>176</v>
      </c>
      <c r="H226" s="38">
        <v>2182</v>
      </c>
      <c r="I226" s="38">
        <v>7.5</v>
      </c>
      <c r="J226" s="38">
        <v>0</v>
      </c>
      <c r="K226" s="38">
        <v>198.3</v>
      </c>
      <c r="L226" s="15" t="str">
        <f t="shared" si="12"/>
        <v>MEETS</v>
      </c>
      <c r="M226" s="21" t="str">
        <f t="shared" si="13"/>
        <v>N/A</v>
      </c>
      <c r="N226" s="18">
        <f t="shared" si="14"/>
        <v>198.3</v>
      </c>
      <c r="O226" s="18">
        <f t="shared" si="15"/>
        <v>0</v>
      </c>
    </row>
    <row r="227" spans="1:15" ht="14.4" customHeight="1" x14ac:dyDescent="0.3">
      <c r="A227" s="38" t="s">
        <v>11</v>
      </c>
      <c r="B227" s="38" t="s">
        <v>105</v>
      </c>
      <c r="C227" s="39">
        <v>43080</v>
      </c>
      <c r="D227" s="38" t="s">
        <v>45</v>
      </c>
      <c r="E227" s="38" t="s">
        <v>341</v>
      </c>
      <c r="F227" s="38" t="s">
        <v>2252</v>
      </c>
      <c r="G227" s="38" t="s">
        <v>176</v>
      </c>
      <c r="H227" s="38">
        <v>5754</v>
      </c>
      <c r="I227" s="38">
        <v>8.6</v>
      </c>
      <c r="J227" s="38">
        <v>4.0999999999999996</v>
      </c>
      <c r="K227" s="38">
        <v>115.1</v>
      </c>
      <c r="L227" s="15" t="str">
        <f t="shared" si="12"/>
        <v>MEETS</v>
      </c>
      <c r="M227" s="21" t="str">
        <f t="shared" si="13"/>
        <v>N/A</v>
      </c>
      <c r="N227" s="18">
        <f t="shared" si="14"/>
        <v>115.1</v>
      </c>
      <c r="O227" s="18">
        <f t="shared" si="15"/>
        <v>4.0999999999999996</v>
      </c>
    </row>
    <row r="228" spans="1:15" ht="14.4" customHeight="1" x14ac:dyDescent="0.3">
      <c r="A228" s="38" t="s">
        <v>11</v>
      </c>
      <c r="B228" s="38" t="s">
        <v>105</v>
      </c>
      <c r="C228" s="39">
        <v>43447</v>
      </c>
      <c r="D228" s="38" t="s">
        <v>45</v>
      </c>
      <c r="E228" s="38" t="s">
        <v>341</v>
      </c>
      <c r="F228" s="38" t="s">
        <v>2332</v>
      </c>
      <c r="G228" s="38" t="s">
        <v>176</v>
      </c>
      <c r="H228" s="38">
        <v>6783</v>
      </c>
      <c r="I228" s="38">
        <v>9.1</v>
      </c>
      <c r="J228" s="38">
        <v>0</v>
      </c>
      <c r="K228" s="38" t="s">
        <v>684</v>
      </c>
      <c r="L228" s="15" t="str">
        <f t="shared" si="12"/>
        <v>DOES NOT MEET</v>
      </c>
      <c r="M228" s="21" t="str">
        <f t="shared" si="13"/>
        <v>N/A</v>
      </c>
      <c r="N228" s="18">
        <f t="shared" si="14"/>
        <v>97.302000000000007</v>
      </c>
      <c r="O228" s="18">
        <f t="shared" si="15"/>
        <v>0</v>
      </c>
    </row>
    <row r="229" spans="1:15" ht="14.4" customHeight="1" x14ac:dyDescent="0.3">
      <c r="A229" s="38" t="s">
        <v>11</v>
      </c>
      <c r="B229" s="38" t="s">
        <v>105</v>
      </c>
      <c r="C229" s="39">
        <v>43726</v>
      </c>
      <c r="D229" s="38" t="s">
        <v>45</v>
      </c>
      <c r="E229" s="38" t="s">
        <v>341</v>
      </c>
      <c r="F229" s="38" t="s">
        <v>1319</v>
      </c>
      <c r="G229" s="38" t="s">
        <v>869</v>
      </c>
      <c r="H229" s="38">
        <v>3535</v>
      </c>
      <c r="I229" s="38">
        <v>7.92</v>
      </c>
      <c r="J229" s="38" t="s">
        <v>266</v>
      </c>
      <c r="K229" s="38" t="s">
        <v>895</v>
      </c>
      <c r="L229" s="15" t="str">
        <f t="shared" si="12"/>
        <v>MEETS</v>
      </c>
      <c r="M229" s="21" t="str">
        <f t="shared" si="13"/>
        <v>N/A</v>
      </c>
      <c r="N229" s="18">
        <f t="shared" si="14"/>
        <v>186.70400000000001</v>
      </c>
      <c r="O229" s="18">
        <f t="shared" si="15"/>
        <v>32</v>
      </c>
    </row>
    <row r="230" spans="1:15" ht="14.4" customHeight="1" x14ac:dyDescent="0.3">
      <c r="A230" s="38" t="s">
        <v>11</v>
      </c>
      <c r="B230" s="38" t="s">
        <v>220</v>
      </c>
      <c r="C230" s="39">
        <v>40256</v>
      </c>
      <c r="D230" s="38" t="s">
        <v>44</v>
      </c>
      <c r="E230" s="38" t="s">
        <v>336</v>
      </c>
      <c r="F230" s="38" t="s">
        <v>1985</v>
      </c>
      <c r="G230" s="38" t="s">
        <v>196</v>
      </c>
      <c r="H230" s="38">
        <v>65963</v>
      </c>
      <c r="I230" s="38">
        <v>7.5</v>
      </c>
      <c r="J230" s="38">
        <v>27</v>
      </c>
      <c r="K230" s="38" t="s">
        <v>236</v>
      </c>
      <c r="L230" s="15" t="str">
        <f t="shared" si="12"/>
        <v>MEETS</v>
      </c>
      <c r="M230" s="21" t="str">
        <f t="shared" si="13"/>
        <v>N/A</v>
      </c>
      <c r="N230" s="18">
        <f t="shared" si="14"/>
        <v>200</v>
      </c>
      <c r="O230" s="18">
        <f t="shared" si="15"/>
        <v>27</v>
      </c>
    </row>
    <row r="231" spans="1:15" ht="14.4" customHeight="1" x14ac:dyDescent="0.3">
      <c r="A231" s="38" t="s">
        <v>11</v>
      </c>
      <c r="B231" s="38" t="s">
        <v>220</v>
      </c>
      <c r="C231" s="39">
        <v>42538</v>
      </c>
      <c r="D231" s="38" t="s">
        <v>44</v>
      </c>
      <c r="E231" s="38" t="s">
        <v>336</v>
      </c>
      <c r="F231" s="38" t="s">
        <v>2154</v>
      </c>
      <c r="G231" s="38" t="s">
        <v>209</v>
      </c>
      <c r="H231" s="38">
        <v>19387</v>
      </c>
      <c r="I231" s="38">
        <v>9</v>
      </c>
      <c r="J231" s="38">
        <v>2.1</v>
      </c>
      <c r="K231" s="38">
        <v>12</v>
      </c>
      <c r="L231" s="15" t="str">
        <f t="shared" si="12"/>
        <v>MEETS</v>
      </c>
      <c r="M231" s="21" t="str">
        <f t="shared" si="13"/>
        <v>N/A</v>
      </c>
      <c r="N231" s="18">
        <f t="shared" si="14"/>
        <v>12</v>
      </c>
      <c r="O231" s="18">
        <f t="shared" si="15"/>
        <v>2.1</v>
      </c>
    </row>
    <row r="232" spans="1:15" ht="14.4" customHeight="1" x14ac:dyDescent="0.3">
      <c r="A232" s="38" t="s">
        <v>11</v>
      </c>
      <c r="B232" s="38" t="s">
        <v>220</v>
      </c>
      <c r="C232" s="39">
        <v>43431</v>
      </c>
      <c r="D232" s="38" t="s">
        <v>44</v>
      </c>
      <c r="E232" s="38" t="s">
        <v>336</v>
      </c>
      <c r="F232" s="38" t="s">
        <v>2329</v>
      </c>
      <c r="G232" s="38" t="s">
        <v>196</v>
      </c>
      <c r="H232" s="38">
        <v>26010</v>
      </c>
      <c r="I232" s="38">
        <v>9.3000000000000007</v>
      </c>
      <c r="J232" s="38">
        <v>0</v>
      </c>
      <c r="K232" s="38" t="s">
        <v>675</v>
      </c>
      <c r="L232" s="15" t="str">
        <f t="shared" si="12"/>
        <v>DOES NOT MEET</v>
      </c>
      <c r="M232" s="21" t="str">
        <f t="shared" si="13"/>
        <v>N/A</v>
      </c>
      <c r="N232" s="18">
        <f t="shared" si="14"/>
        <v>25.375</v>
      </c>
      <c r="O232" s="18">
        <f t="shared" si="15"/>
        <v>0</v>
      </c>
    </row>
    <row r="233" spans="1:15" ht="14.4" customHeight="1" x14ac:dyDescent="0.3">
      <c r="A233" s="38" t="s">
        <v>11</v>
      </c>
      <c r="B233" s="38" t="s">
        <v>220</v>
      </c>
      <c r="C233" s="39">
        <v>43699</v>
      </c>
      <c r="D233" s="38" t="s">
        <v>44</v>
      </c>
      <c r="E233" s="38" t="s">
        <v>336</v>
      </c>
      <c r="F233" s="38" t="s">
        <v>1343</v>
      </c>
      <c r="G233" s="38" t="s">
        <v>196</v>
      </c>
      <c r="H233" s="38">
        <v>18060</v>
      </c>
      <c r="I233" s="38">
        <v>9.17</v>
      </c>
      <c r="J233" s="38" t="s">
        <v>238</v>
      </c>
      <c r="K233" s="38" t="s">
        <v>857</v>
      </c>
      <c r="L233" s="15" t="str">
        <f t="shared" si="12"/>
        <v>DOES NOT MEET</v>
      </c>
      <c r="M233" s="21" t="str">
        <f t="shared" si="13"/>
        <v>N/A</v>
      </c>
      <c r="N233" s="18">
        <f t="shared" si="14"/>
        <v>36.545000000000002</v>
      </c>
      <c r="O233" s="18">
        <f t="shared" si="15"/>
        <v>29</v>
      </c>
    </row>
    <row r="234" spans="1:15" ht="14.4" customHeight="1" x14ac:dyDescent="0.3">
      <c r="A234" s="38" t="s">
        <v>11</v>
      </c>
      <c r="B234" s="38" t="s">
        <v>220</v>
      </c>
      <c r="C234" s="39">
        <v>42538</v>
      </c>
      <c r="D234" s="38" t="s">
        <v>59</v>
      </c>
      <c r="E234" s="38" t="s">
        <v>336</v>
      </c>
      <c r="F234" s="38" t="s">
        <v>2155</v>
      </c>
      <c r="G234" s="38" t="s">
        <v>209</v>
      </c>
      <c r="H234" s="38">
        <v>22594</v>
      </c>
      <c r="I234" s="38">
        <v>9</v>
      </c>
      <c r="J234" s="38">
        <v>2.1</v>
      </c>
      <c r="K234" s="38">
        <v>6.6</v>
      </c>
      <c r="L234" s="15" t="str">
        <f t="shared" si="12"/>
        <v>MEETS</v>
      </c>
      <c r="M234" s="21" t="str">
        <f t="shared" si="13"/>
        <v>N/A</v>
      </c>
      <c r="N234" s="18">
        <f t="shared" si="14"/>
        <v>6.6</v>
      </c>
      <c r="O234" s="18">
        <f t="shared" si="15"/>
        <v>2.1</v>
      </c>
    </row>
    <row r="235" spans="1:15" ht="14.4" customHeight="1" x14ac:dyDescent="0.3">
      <c r="A235" s="38" t="s">
        <v>11</v>
      </c>
      <c r="B235" s="38" t="s">
        <v>220</v>
      </c>
      <c r="C235" s="39">
        <v>43431</v>
      </c>
      <c r="D235" s="38" t="s">
        <v>59</v>
      </c>
      <c r="E235" s="38" t="s">
        <v>336</v>
      </c>
      <c r="F235" s="38" t="s">
        <v>2328</v>
      </c>
      <c r="G235" s="38" t="s">
        <v>196</v>
      </c>
      <c r="H235" s="38">
        <v>20780</v>
      </c>
      <c r="I235" s="38">
        <v>9.3000000000000007</v>
      </c>
      <c r="J235" s="38">
        <v>0</v>
      </c>
      <c r="K235" s="38" t="s">
        <v>674</v>
      </c>
      <c r="L235" s="15" t="str">
        <f t="shared" si="12"/>
        <v>DOES NOT MEET</v>
      </c>
      <c r="M235" s="21" t="str">
        <f t="shared" si="13"/>
        <v>N/A</v>
      </c>
      <c r="N235" s="18">
        <f t="shared" si="14"/>
        <v>31.76</v>
      </c>
      <c r="O235" s="18">
        <f t="shared" si="15"/>
        <v>0</v>
      </c>
    </row>
    <row r="236" spans="1:15" ht="14.4" customHeight="1" x14ac:dyDescent="0.3">
      <c r="A236" s="38" t="s">
        <v>11</v>
      </c>
      <c r="B236" s="38" t="s">
        <v>220</v>
      </c>
      <c r="C236" s="39">
        <v>43699</v>
      </c>
      <c r="D236" s="38" t="s">
        <v>59</v>
      </c>
      <c r="E236" s="38" t="s">
        <v>336</v>
      </c>
      <c r="F236" s="38" t="s">
        <v>1340</v>
      </c>
      <c r="G236" s="38" t="s">
        <v>196</v>
      </c>
      <c r="H236" s="38">
        <v>17770</v>
      </c>
      <c r="I236" s="38">
        <v>9.0500000000000007</v>
      </c>
      <c r="J236" s="38" t="s">
        <v>238</v>
      </c>
      <c r="K236" s="38" t="s">
        <v>855</v>
      </c>
      <c r="L236" s="15" t="str">
        <f t="shared" si="12"/>
        <v>DOES NOT MEET</v>
      </c>
      <c r="M236" s="21" t="str">
        <f t="shared" si="13"/>
        <v>N/A</v>
      </c>
      <c r="N236" s="18">
        <f t="shared" si="14"/>
        <v>37.140999999999998</v>
      </c>
      <c r="O236" s="18">
        <f t="shared" si="15"/>
        <v>29</v>
      </c>
    </row>
    <row r="237" spans="1:15" ht="14.4" customHeight="1" x14ac:dyDescent="0.3">
      <c r="A237" s="38" t="s">
        <v>11</v>
      </c>
      <c r="B237" s="38" t="s">
        <v>220</v>
      </c>
      <c r="C237" s="39">
        <v>40268</v>
      </c>
      <c r="D237" s="38" t="s">
        <v>48</v>
      </c>
      <c r="E237" s="38" t="s">
        <v>336</v>
      </c>
      <c r="F237" s="38" t="s">
        <v>1986</v>
      </c>
      <c r="G237" s="38" t="s">
        <v>196</v>
      </c>
      <c r="H237" s="38">
        <v>71022</v>
      </c>
      <c r="I237" s="38">
        <v>7.2</v>
      </c>
      <c r="J237" s="38">
        <v>27</v>
      </c>
      <c r="K237" s="38" t="s">
        <v>236</v>
      </c>
      <c r="L237" s="15" t="str">
        <f t="shared" si="12"/>
        <v>MEETS</v>
      </c>
      <c r="M237" s="21" t="str">
        <f t="shared" si="13"/>
        <v>N/A</v>
      </c>
      <c r="N237" s="18">
        <f t="shared" si="14"/>
        <v>200</v>
      </c>
      <c r="O237" s="18">
        <f t="shared" si="15"/>
        <v>27</v>
      </c>
    </row>
    <row r="238" spans="1:15" ht="14.4" customHeight="1" x14ac:dyDescent="0.3">
      <c r="A238" s="38" t="s">
        <v>11</v>
      </c>
      <c r="B238" s="38" t="s">
        <v>220</v>
      </c>
      <c r="C238" s="39">
        <v>42538</v>
      </c>
      <c r="D238" s="38" t="s">
        <v>48</v>
      </c>
      <c r="E238" s="38" t="s">
        <v>336</v>
      </c>
      <c r="F238" s="38" t="s">
        <v>2156</v>
      </c>
      <c r="G238" s="38" t="s">
        <v>209</v>
      </c>
      <c r="H238" s="38">
        <v>18650</v>
      </c>
      <c r="I238" s="38">
        <v>8.6999999999999993</v>
      </c>
      <c r="J238" s="38">
        <v>2.1</v>
      </c>
      <c r="K238" s="38">
        <v>21.5</v>
      </c>
      <c r="L238" s="15" t="str">
        <f t="shared" si="12"/>
        <v>MEETS</v>
      </c>
      <c r="M238" s="21" t="str">
        <f t="shared" si="13"/>
        <v>N/A</v>
      </c>
      <c r="N238" s="18">
        <f t="shared" si="14"/>
        <v>21.5</v>
      </c>
      <c r="O238" s="18">
        <f t="shared" si="15"/>
        <v>2.1</v>
      </c>
    </row>
    <row r="239" spans="1:15" ht="14.4" customHeight="1" x14ac:dyDescent="0.3">
      <c r="A239" s="38" t="s">
        <v>11</v>
      </c>
      <c r="B239" s="38" t="s">
        <v>220</v>
      </c>
      <c r="C239" s="39">
        <v>43431</v>
      </c>
      <c r="D239" s="38" t="s">
        <v>48</v>
      </c>
      <c r="E239" s="38" t="s">
        <v>336</v>
      </c>
      <c r="F239" s="38" t="s">
        <v>2327</v>
      </c>
      <c r="G239" s="38" t="s">
        <v>196</v>
      </c>
      <c r="H239" s="38">
        <v>19470</v>
      </c>
      <c r="I239" s="38">
        <v>9.3000000000000007</v>
      </c>
      <c r="J239" s="38">
        <v>0</v>
      </c>
      <c r="K239" s="38" t="s">
        <v>673</v>
      </c>
      <c r="L239" s="15" t="str">
        <f t="shared" si="12"/>
        <v>DOES NOT MEET</v>
      </c>
      <c r="M239" s="21" t="str">
        <f t="shared" si="13"/>
        <v>N/A</v>
      </c>
      <c r="N239" s="18">
        <f t="shared" si="14"/>
        <v>33.9</v>
      </c>
      <c r="O239" s="18">
        <f t="shared" si="15"/>
        <v>0</v>
      </c>
    </row>
    <row r="240" spans="1:15" ht="14.4" customHeight="1" x14ac:dyDescent="0.3">
      <c r="A240" s="38" t="s">
        <v>11</v>
      </c>
      <c r="B240" s="38" t="s">
        <v>220</v>
      </c>
      <c r="C240" s="39">
        <v>43699</v>
      </c>
      <c r="D240" s="38" t="s">
        <v>48</v>
      </c>
      <c r="E240" s="38" t="s">
        <v>336</v>
      </c>
      <c r="F240" s="38" t="s">
        <v>1341</v>
      </c>
      <c r="G240" s="38" t="s">
        <v>196</v>
      </c>
      <c r="H240" s="38">
        <v>18550</v>
      </c>
      <c r="I240" s="38">
        <v>9.11</v>
      </c>
      <c r="J240" s="38" t="s">
        <v>238</v>
      </c>
      <c r="K240" s="38" t="s">
        <v>856</v>
      </c>
      <c r="L240" s="15" t="str">
        <f t="shared" si="12"/>
        <v>DOES NOT MEET</v>
      </c>
      <c r="M240" s="21" t="str">
        <f t="shared" si="13"/>
        <v>N/A</v>
      </c>
      <c r="N240" s="18">
        <f t="shared" si="14"/>
        <v>35.58</v>
      </c>
      <c r="O240" s="18">
        <f t="shared" si="15"/>
        <v>29</v>
      </c>
    </row>
    <row r="241" spans="1:15" ht="14.4" customHeight="1" x14ac:dyDescent="0.3">
      <c r="A241" s="38" t="s">
        <v>11</v>
      </c>
      <c r="B241" s="38" t="s">
        <v>220</v>
      </c>
      <c r="C241" s="39">
        <v>40213</v>
      </c>
      <c r="D241" s="38" t="s">
        <v>337</v>
      </c>
      <c r="E241" s="38" t="s">
        <v>336</v>
      </c>
      <c r="F241" s="38" t="s">
        <v>1566</v>
      </c>
      <c r="G241" s="38" t="s">
        <v>196</v>
      </c>
      <c r="H241" s="38">
        <v>98328</v>
      </c>
      <c r="I241" s="38">
        <v>7.6</v>
      </c>
      <c r="J241" s="38">
        <v>27</v>
      </c>
      <c r="K241" s="38" t="s">
        <v>236</v>
      </c>
      <c r="L241" s="15" t="str">
        <f t="shared" si="12"/>
        <v>MEETS</v>
      </c>
      <c r="M241" s="21" t="str">
        <f t="shared" si="13"/>
        <v>N/A</v>
      </c>
      <c r="N241" s="18">
        <f t="shared" si="14"/>
        <v>200</v>
      </c>
      <c r="O241" s="18">
        <f t="shared" si="15"/>
        <v>27</v>
      </c>
    </row>
    <row r="242" spans="1:15" ht="14.4" customHeight="1" x14ac:dyDescent="0.3">
      <c r="A242" s="38" t="s">
        <v>11</v>
      </c>
      <c r="B242" s="38" t="s">
        <v>220</v>
      </c>
      <c r="C242" s="39">
        <v>39639</v>
      </c>
      <c r="D242" s="38" t="s">
        <v>328</v>
      </c>
      <c r="E242" s="38" t="s">
        <v>336</v>
      </c>
      <c r="F242" s="38" t="s">
        <v>1569</v>
      </c>
      <c r="G242" s="38" t="s">
        <v>338</v>
      </c>
      <c r="H242" s="38">
        <v>20242</v>
      </c>
      <c r="I242" s="38">
        <v>7.7</v>
      </c>
      <c r="J242" s="38" t="s">
        <v>235</v>
      </c>
      <c r="K242" s="38" t="s">
        <v>236</v>
      </c>
      <c r="L242" s="15" t="str">
        <f t="shared" si="12"/>
        <v>MEETS</v>
      </c>
      <c r="M242" s="21" t="str">
        <f t="shared" si="13"/>
        <v>N/A</v>
      </c>
      <c r="N242" s="18">
        <f t="shared" si="14"/>
        <v>200</v>
      </c>
      <c r="O242" s="18">
        <f t="shared" si="15"/>
        <v>27</v>
      </c>
    </row>
    <row r="243" spans="1:15" ht="14.4" customHeight="1" x14ac:dyDescent="0.3">
      <c r="A243" s="38" t="s">
        <v>11</v>
      </c>
      <c r="B243" s="38" t="s">
        <v>177</v>
      </c>
      <c r="C243" s="39">
        <v>37315</v>
      </c>
      <c r="D243" s="38" t="s">
        <v>44</v>
      </c>
      <c r="E243" s="38" t="s">
        <v>345</v>
      </c>
      <c r="F243" s="38" t="s">
        <v>1832</v>
      </c>
      <c r="G243" s="38" t="s">
        <v>264</v>
      </c>
      <c r="H243" s="38">
        <v>15630</v>
      </c>
      <c r="I243" s="38">
        <v>8.5</v>
      </c>
      <c r="J243" s="38" t="s">
        <v>266</v>
      </c>
      <c r="K243" s="38" t="s">
        <v>1554</v>
      </c>
      <c r="L243" s="15" t="str">
        <f t="shared" ref="L243:L306" si="16">IF(AND(4.5&lt;=$I243,$I243&lt;=9),"MEETS","DOES NOT MEET")</f>
        <v>MEETS</v>
      </c>
      <c r="M243" s="21" t="str">
        <f t="shared" ref="M243:M306" si="17">IF(OR(ISBLANK(I243), NOT(ISNUMBER(MATCH($E243, Coastal, 0)))), "N/A", IF(AND(5 &lt;= $I243, $I243 &lt;= 10),IF($H243&gt;=5000,IF($O243&lt;=100,IF($N243&lt;=200,"MEETS","DOES NOT MEET"),"DOES NOT MEET"),"DOES NOT MEET"),"DOES NOT MEET"))</f>
        <v>N/A</v>
      </c>
      <c r="N243" s="18" t="str">
        <f t="shared" ref="N243:N306" si="18">IF(LEFT(K243, 1)="&lt;", VALUE(RIGHT(K243,LEN(K243)-1)), K243)</f>
        <v/>
      </c>
      <c r="O243" s="18">
        <f t="shared" ref="O243:O306" si="19">IF(LEFT(J243, 1)="&lt;", VALUE(RIGHT(J243,LEN(J243)-1)), J243)</f>
        <v>32</v>
      </c>
    </row>
    <row r="244" spans="1:15" ht="14.4" customHeight="1" x14ac:dyDescent="0.3">
      <c r="A244" s="38" t="s">
        <v>11</v>
      </c>
      <c r="B244" s="38" t="s">
        <v>177</v>
      </c>
      <c r="C244" s="39">
        <v>43796</v>
      </c>
      <c r="D244" s="38" t="s">
        <v>44</v>
      </c>
      <c r="E244" s="38" t="s">
        <v>345</v>
      </c>
      <c r="F244" s="38" t="s">
        <v>1293</v>
      </c>
      <c r="G244" s="38" t="s">
        <v>869</v>
      </c>
      <c r="H244" s="38">
        <v>22460</v>
      </c>
      <c r="I244" s="38">
        <v>9.34</v>
      </c>
      <c r="J244" s="38" t="s">
        <v>239</v>
      </c>
      <c r="K244" s="38" t="s">
        <v>915</v>
      </c>
      <c r="L244" s="15" t="str">
        <f t="shared" si="16"/>
        <v>DOES NOT MEET</v>
      </c>
      <c r="M244" s="21" t="str">
        <f t="shared" si="17"/>
        <v>N/A</v>
      </c>
      <c r="N244" s="18">
        <f t="shared" si="18"/>
        <v>29.385999999999999</v>
      </c>
      <c r="O244" s="18">
        <f t="shared" si="19"/>
        <v>30</v>
      </c>
    </row>
    <row r="245" spans="1:15" ht="14.4" customHeight="1" x14ac:dyDescent="0.3">
      <c r="A245" s="38" t="s">
        <v>11</v>
      </c>
      <c r="B245" s="38" t="s">
        <v>177</v>
      </c>
      <c r="C245" s="39">
        <v>43796</v>
      </c>
      <c r="D245" s="38" t="s">
        <v>59</v>
      </c>
      <c r="E245" s="38" t="s">
        <v>345</v>
      </c>
      <c r="F245" s="38" t="s">
        <v>1296</v>
      </c>
      <c r="G245" s="38" t="s">
        <v>869</v>
      </c>
      <c r="H245" s="38">
        <v>23130</v>
      </c>
      <c r="I245" s="38">
        <v>9.3800000000000008</v>
      </c>
      <c r="J245" s="38" t="s">
        <v>239</v>
      </c>
      <c r="K245" s="38" t="s">
        <v>916</v>
      </c>
      <c r="L245" s="15" t="str">
        <f t="shared" si="16"/>
        <v>DOES NOT MEET</v>
      </c>
      <c r="M245" s="21" t="str">
        <f t="shared" si="17"/>
        <v>N/A</v>
      </c>
      <c r="N245" s="18">
        <f t="shared" si="18"/>
        <v>28.533999999999999</v>
      </c>
      <c r="O245" s="18">
        <f t="shared" si="19"/>
        <v>30</v>
      </c>
    </row>
    <row r="246" spans="1:15" ht="14.4" customHeight="1" x14ac:dyDescent="0.3">
      <c r="A246" s="38" t="s">
        <v>11</v>
      </c>
      <c r="B246" s="38" t="s">
        <v>177</v>
      </c>
      <c r="C246" s="39">
        <v>40024</v>
      </c>
      <c r="D246" s="38" t="s">
        <v>48</v>
      </c>
      <c r="E246" s="38" t="s">
        <v>345</v>
      </c>
      <c r="F246" s="38" t="s">
        <v>1979</v>
      </c>
      <c r="G246" s="38" t="s">
        <v>346</v>
      </c>
      <c r="H246" s="38">
        <v>12121</v>
      </c>
      <c r="I246" s="38">
        <v>7.5</v>
      </c>
      <c r="J246" s="38" t="s">
        <v>235</v>
      </c>
      <c r="K246" s="38" t="s">
        <v>236</v>
      </c>
      <c r="L246" s="15" t="str">
        <f t="shared" si="16"/>
        <v>MEETS</v>
      </c>
      <c r="M246" s="21" t="str">
        <f t="shared" si="17"/>
        <v>N/A</v>
      </c>
      <c r="N246" s="18">
        <f t="shared" si="18"/>
        <v>200</v>
      </c>
      <c r="O246" s="18">
        <f t="shared" si="19"/>
        <v>27</v>
      </c>
    </row>
    <row r="247" spans="1:15" ht="14.4" customHeight="1" x14ac:dyDescent="0.3">
      <c r="A247" s="38" t="s">
        <v>11</v>
      </c>
      <c r="B247" s="38" t="s">
        <v>177</v>
      </c>
      <c r="C247" s="39">
        <v>43796</v>
      </c>
      <c r="D247" s="38" t="s">
        <v>48</v>
      </c>
      <c r="E247" s="38" t="s">
        <v>345</v>
      </c>
      <c r="F247" s="38" t="s">
        <v>1295</v>
      </c>
      <c r="G247" s="38" t="s">
        <v>869</v>
      </c>
      <c r="H247" s="38">
        <v>17070</v>
      </c>
      <c r="I247" s="38">
        <v>9.27</v>
      </c>
      <c r="J247" s="38" t="s">
        <v>239</v>
      </c>
      <c r="K247" s="38" t="s">
        <v>917</v>
      </c>
      <c r="L247" s="15" t="str">
        <f t="shared" si="16"/>
        <v>DOES NOT MEET</v>
      </c>
      <c r="M247" s="21" t="str">
        <f t="shared" si="17"/>
        <v>N/A</v>
      </c>
      <c r="N247" s="18">
        <f t="shared" si="18"/>
        <v>38.664000000000001</v>
      </c>
      <c r="O247" s="18">
        <f t="shared" si="19"/>
        <v>30</v>
      </c>
    </row>
    <row r="248" spans="1:15" ht="14.4" customHeight="1" x14ac:dyDescent="0.3">
      <c r="A248" s="38" t="s">
        <v>11</v>
      </c>
      <c r="B248" s="38" t="s">
        <v>177</v>
      </c>
      <c r="C248" s="39">
        <v>42179</v>
      </c>
      <c r="D248" s="38" t="s">
        <v>45</v>
      </c>
      <c r="E248" s="38" t="s">
        <v>345</v>
      </c>
      <c r="F248" s="38" t="s">
        <v>2061</v>
      </c>
      <c r="G248" s="38" t="s">
        <v>176</v>
      </c>
      <c r="H248" s="38">
        <v>11515</v>
      </c>
      <c r="I248" s="38">
        <v>9</v>
      </c>
      <c r="J248" s="38">
        <v>0</v>
      </c>
      <c r="K248" s="38">
        <v>200</v>
      </c>
      <c r="L248" s="15" t="str">
        <f t="shared" si="16"/>
        <v>MEETS</v>
      </c>
      <c r="M248" s="21" t="str">
        <f t="shared" si="17"/>
        <v>N/A</v>
      </c>
      <c r="N248" s="18">
        <f t="shared" si="18"/>
        <v>200</v>
      </c>
      <c r="O248" s="18">
        <f t="shared" si="19"/>
        <v>0</v>
      </c>
    </row>
    <row r="249" spans="1:15" ht="14.4" customHeight="1" x14ac:dyDescent="0.3">
      <c r="A249" s="38" t="s">
        <v>11</v>
      </c>
      <c r="B249" s="38" t="s">
        <v>177</v>
      </c>
      <c r="C249" s="39">
        <v>43796</v>
      </c>
      <c r="D249" s="38" t="s">
        <v>45</v>
      </c>
      <c r="E249" s="38" t="s">
        <v>345</v>
      </c>
      <c r="F249" s="38" t="s">
        <v>1294</v>
      </c>
      <c r="G249" s="38" t="s">
        <v>869</v>
      </c>
      <c r="H249" s="38">
        <v>11890</v>
      </c>
      <c r="I249" s="38">
        <v>8.8800000000000008</v>
      </c>
      <c r="J249" s="38" t="s">
        <v>239</v>
      </c>
      <c r="K249" s="38" t="s">
        <v>914</v>
      </c>
      <c r="L249" s="15" t="str">
        <f t="shared" si="16"/>
        <v>MEETS</v>
      </c>
      <c r="M249" s="21" t="str">
        <f t="shared" si="17"/>
        <v>N/A</v>
      </c>
      <c r="N249" s="18">
        <f t="shared" si="18"/>
        <v>55.509</v>
      </c>
      <c r="O249" s="18">
        <f t="shared" si="19"/>
        <v>30</v>
      </c>
    </row>
    <row r="250" spans="1:15" ht="14.4" customHeight="1" x14ac:dyDescent="0.3">
      <c r="A250" s="38" t="s">
        <v>11</v>
      </c>
      <c r="B250" s="38" t="s">
        <v>187</v>
      </c>
      <c r="C250" s="39">
        <v>42277</v>
      </c>
      <c r="D250" s="38" t="s">
        <v>48</v>
      </c>
      <c r="E250" s="38" t="s">
        <v>369</v>
      </c>
      <c r="F250" s="38" t="s">
        <v>1544</v>
      </c>
      <c r="G250" s="38" t="s">
        <v>186</v>
      </c>
      <c r="H250" s="38">
        <v>3370</v>
      </c>
      <c r="I250" s="38">
        <v>7.3</v>
      </c>
      <c r="J250" s="38">
        <v>0</v>
      </c>
      <c r="K250" s="38">
        <v>0</v>
      </c>
      <c r="L250" s="15" t="str">
        <f t="shared" si="16"/>
        <v>MEETS</v>
      </c>
      <c r="M250" s="21" t="str">
        <f t="shared" si="17"/>
        <v>DOES NOT MEET</v>
      </c>
      <c r="N250" s="18">
        <f t="shared" si="18"/>
        <v>0</v>
      </c>
      <c r="O250" s="18">
        <f t="shared" si="19"/>
        <v>0</v>
      </c>
    </row>
    <row r="251" spans="1:15" ht="14.4" customHeight="1" x14ac:dyDescent="0.3">
      <c r="A251" s="38" t="s">
        <v>11</v>
      </c>
      <c r="B251" s="38" t="s">
        <v>110</v>
      </c>
      <c r="C251" s="39">
        <v>39477</v>
      </c>
      <c r="D251" s="38" t="s">
        <v>44</v>
      </c>
      <c r="E251" s="38" t="s">
        <v>263</v>
      </c>
      <c r="F251" s="38" t="s">
        <v>1959</v>
      </c>
      <c r="G251" s="38" t="s">
        <v>265</v>
      </c>
      <c r="H251" s="38">
        <v>21052</v>
      </c>
      <c r="I251" s="38">
        <v>7.3</v>
      </c>
      <c r="J251" s="38" t="s">
        <v>266</v>
      </c>
      <c r="K251" s="38" t="s">
        <v>236</v>
      </c>
      <c r="L251" s="15" t="str">
        <f t="shared" si="16"/>
        <v>MEETS</v>
      </c>
      <c r="M251" s="21" t="str">
        <f t="shared" si="17"/>
        <v>N/A</v>
      </c>
      <c r="N251" s="18">
        <f t="shared" si="18"/>
        <v>200</v>
      </c>
      <c r="O251" s="18">
        <f t="shared" si="19"/>
        <v>32</v>
      </c>
    </row>
    <row r="252" spans="1:15" ht="14.4" customHeight="1" x14ac:dyDescent="0.3">
      <c r="A252" s="38" t="s">
        <v>11</v>
      </c>
      <c r="B252" s="38" t="s">
        <v>110</v>
      </c>
      <c r="C252" s="39">
        <v>39532</v>
      </c>
      <c r="D252" s="38" t="s">
        <v>44</v>
      </c>
      <c r="E252" s="38" t="s">
        <v>263</v>
      </c>
      <c r="F252" s="38" t="s">
        <v>1961</v>
      </c>
      <c r="G252" s="38" t="s">
        <v>265</v>
      </c>
      <c r="H252" s="38">
        <v>19047</v>
      </c>
      <c r="I252" s="38">
        <v>8.1999999999999993</v>
      </c>
      <c r="J252" s="38" t="s">
        <v>266</v>
      </c>
      <c r="K252" s="38" t="s">
        <v>236</v>
      </c>
      <c r="L252" s="15" t="str">
        <f t="shared" si="16"/>
        <v>MEETS</v>
      </c>
      <c r="M252" s="21" t="str">
        <f t="shared" si="17"/>
        <v>N/A</v>
      </c>
      <c r="N252" s="18">
        <f t="shared" si="18"/>
        <v>200</v>
      </c>
      <c r="O252" s="18">
        <f t="shared" si="19"/>
        <v>32</v>
      </c>
    </row>
    <row r="253" spans="1:15" ht="14.4" customHeight="1" x14ac:dyDescent="0.3">
      <c r="A253" s="38" t="s">
        <v>11</v>
      </c>
      <c r="B253" s="38" t="s">
        <v>110</v>
      </c>
      <c r="C253" s="39">
        <v>39710</v>
      </c>
      <c r="D253" s="38" t="s">
        <v>44</v>
      </c>
      <c r="E253" s="38" t="s">
        <v>263</v>
      </c>
      <c r="F253" s="38" t="s">
        <v>1966</v>
      </c>
      <c r="G253" s="38" t="s">
        <v>265</v>
      </c>
      <c r="H253" s="38">
        <v>22989</v>
      </c>
      <c r="I253" s="38">
        <v>7.7</v>
      </c>
      <c r="J253" s="38" t="s">
        <v>235</v>
      </c>
      <c r="K253" s="38" t="s">
        <v>236</v>
      </c>
      <c r="L253" s="15" t="str">
        <f t="shared" si="16"/>
        <v>MEETS</v>
      </c>
      <c r="M253" s="21" t="str">
        <f t="shared" si="17"/>
        <v>N/A</v>
      </c>
      <c r="N253" s="18">
        <f t="shared" si="18"/>
        <v>200</v>
      </c>
      <c r="O253" s="18">
        <f t="shared" si="19"/>
        <v>27</v>
      </c>
    </row>
    <row r="254" spans="1:15" ht="14.4" customHeight="1" x14ac:dyDescent="0.3">
      <c r="A254" s="38" t="s">
        <v>11</v>
      </c>
      <c r="B254" s="38" t="s">
        <v>110</v>
      </c>
      <c r="C254" s="39">
        <v>39724</v>
      </c>
      <c r="D254" s="38" t="s">
        <v>44</v>
      </c>
      <c r="E254" s="38" t="s">
        <v>263</v>
      </c>
      <c r="F254" s="38" t="s">
        <v>1967</v>
      </c>
      <c r="G254" s="38" t="s">
        <v>264</v>
      </c>
      <c r="H254" s="38">
        <v>24938</v>
      </c>
      <c r="I254" s="38">
        <v>7</v>
      </c>
      <c r="J254" s="38" t="s">
        <v>235</v>
      </c>
      <c r="K254" s="38" t="s">
        <v>236</v>
      </c>
      <c r="L254" s="15" t="str">
        <f t="shared" si="16"/>
        <v>MEETS</v>
      </c>
      <c r="M254" s="21" t="str">
        <f t="shared" si="17"/>
        <v>N/A</v>
      </c>
      <c r="N254" s="18">
        <f t="shared" si="18"/>
        <v>200</v>
      </c>
      <c r="O254" s="18">
        <f t="shared" si="19"/>
        <v>27</v>
      </c>
    </row>
    <row r="255" spans="1:15" ht="14.4" customHeight="1" x14ac:dyDescent="0.3">
      <c r="A255" s="38" t="s">
        <v>11</v>
      </c>
      <c r="B255" s="38" t="s">
        <v>110</v>
      </c>
      <c r="C255" s="39">
        <v>41564</v>
      </c>
      <c r="D255" s="38" t="s">
        <v>44</v>
      </c>
      <c r="E255" s="38" t="s">
        <v>263</v>
      </c>
      <c r="F255" s="38" t="s">
        <v>2039</v>
      </c>
      <c r="G255" s="38" t="s">
        <v>1203</v>
      </c>
      <c r="H255" s="38">
        <v>17649</v>
      </c>
      <c r="I255" s="38">
        <v>7.4</v>
      </c>
      <c r="J255" s="38">
        <v>0</v>
      </c>
      <c r="K255" s="38">
        <v>0</v>
      </c>
      <c r="L255" s="15" t="str">
        <f t="shared" si="16"/>
        <v>MEETS</v>
      </c>
      <c r="M255" s="21" t="str">
        <f t="shared" si="17"/>
        <v>N/A</v>
      </c>
      <c r="N255" s="18">
        <f t="shared" si="18"/>
        <v>0</v>
      </c>
      <c r="O255" s="18">
        <f t="shared" si="19"/>
        <v>0</v>
      </c>
    </row>
    <row r="256" spans="1:15" ht="14.4" customHeight="1" x14ac:dyDescent="0.3">
      <c r="A256" s="38" t="s">
        <v>11</v>
      </c>
      <c r="B256" s="38" t="s">
        <v>110</v>
      </c>
      <c r="C256" s="39">
        <v>42445</v>
      </c>
      <c r="D256" s="38" t="s">
        <v>44</v>
      </c>
      <c r="E256" s="38" t="s">
        <v>263</v>
      </c>
      <c r="F256" s="38" t="s">
        <v>2135</v>
      </c>
      <c r="G256" s="38" t="s">
        <v>198</v>
      </c>
      <c r="H256" s="38">
        <v>27917</v>
      </c>
      <c r="I256" s="38">
        <v>7.7</v>
      </c>
      <c r="J256" s="38">
        <v>0</v>
      </c>
      <c r="K256" s="38">
        <v>0</v>
      </c>
      <c r="L256" s="15" t="str">
        <f t="shared" si="16"/>
        <v>MEETS</v>
      </c>
      <c r="M256" s="21" t="str">
        <f t="shared" si="17"/>
        <v>N/A</v>
      </c>
      <c r="N256" s="18">
        <f t="shared" si="18"/>
        <v>0</v>
      </c>
      <c r="O256" s="18">
        <f t="shared" si="19"/>
        <v>0</v>
      </c>
    </row>
    <row r="257" spans="1:15" ht="14.4" customHeight="1" x14ac:dyDescent="0.3">
      <c r="A257" s="38" t="s">
        <v>11</v>
      </c>
      <c r="B257" s="38" t="s">
        <v>110</v>
      </c>
      <c r="C257" s="39">
        <v>45014</v>
      </c>
      <c r="D257" s="38" t="s">
        <v>44</v>
      </c>
      <c r="E257" s="38" t="s">
        <v>263</v>
      </c>
      <c r="F257" s="38" t="s">
        <v>1225</v>
      </c>
      <c r="G257" s="38" t="s">
        <v>1226</v>
      </c>
      <c r="H257" s="38">
        <v>15550</v>
      </c>
      <c r="I257" s="38">
        <v>9.0399999999999991</v>
      </c>
      <c r="J257" s="38" t="s">
        <v>1213</v>
      </c>
      <c r="K257" s="38" t="s">
        <v>1227</v>
      </c>
      <c r="L257" s="41" t="str">
        <f t="shared" si="16"/>
        <v>DOES NOT MEET</v>
      </c>
      <c r="M257" s="21" t="str">
        <f t="shared" si="17"/>
        <v>N/A</v>
      </c>
      <c r="N257" s="42">
        <f t="shared" si="18"/>
        <v>32.01</v>
      </c>
      <c r="O257" s="42">
        <f t="shared" si="19"/>
        <v>31</v>
      </c>
    </row>
    <row r="258" spans="1:15" ht="14.4" customHeight="1" x14ac:dyDescent="0.3">
      <c r="A258" s="38" t="s">
        <v>11</v>
      </c>
      <c r="B258" s="38" t="s">
        <v>110</v>
      </c>
      <c r="C258" s="39">
        <v>42445</v>
      </c>
      <c r="D258" s="38" t="s">
        <v>48</v>
      </c>
      <c r="E258" s="38" t="s">
        <v>263</v>
      </c>
      <c r="F258" s="38" t="s">
        <v>1517</v>
      </c>
      <c r="G258" s="38" t="s">
        <v>198</v>
      </c>
      <c r="H258" s="38">
        <v>20585</v>
      </c>
      <c r="I258" s="38">
        <v>8.3000000000000007</v>
      </c>
      <c r="J258" s="38">
        <v>0</v>
      </c>
      <c r="K258" s="38">
        <v>4.3</v>
      </c>
      <c r="L258" s="15" t="str">
        <f t="shared" si="16"/>
        <v>MEETS</v>
      </c>
      <c r="M258" s="21" t="str">
        <f t="shared" si="17"/>
        <v>N/A</v>
      </c>
      <c r="N258" s="18">
        <f t="shared" si="18"/>
        <v>4.3</v>
      </c>
      <c r="O258" s="18">
        <f t="shared" si="19"/>
        <v>0</v>
      </c>
    </row>
    <row r="259" spans="1:15" ht="14.4" customHeight="1" x14ac:dyDescent="0.3">
      <c r="A259" s="38" t="s">
        <v>11</v>
      </c>
      <c r="B259" s="38" t="s">
        <v>110</v>
      </c>
      <c r="C259" s="39">
        <v>45026</v>
      </c>
      <c r="D259" s="38" t="s">
        <v>329</v>
      </c>
      <c r="E259" s="38" t="s">
        <v>263</v>
      </c>
      <c r="F259" s="38" t="s">
        <v>1219</v>
      </c>
      <c r="G259" s="38" t="s">
        <v>1220</v>
      </c>
      <c r="H259" s="38">
        <v>19260</v>
      </c>
      <c r="I259" s="38">
        <v>9.44</v>
      </c>
      <c r="J259" s="38" t="s">
        <v>1213</v>
      </c>
      <c r="K259" s="38" t="s">
        <v>1221</v>
      </c>
      <c r="L259" s="41" t="str">
        <f t="shared" si="16"/>
        <v>DOES NOT MEET</v>
      </c>
      <c r="M259" s="21" t="str">
        <f t="shared" si="17"/>
        <v>N/A</v>
      </c>
      <c r="N259" s="42">
        <f t="shared" si="18"/>
        <v>25.94</v>
      </c>
      <c r="O259" s="42">
        <f t="shared" si="19"/>
        <v>31</v>
      </c>
    </row>
    <row r="260" spans="1:15" ht="14.4" customHeight="1" x14ac:dyDescent="0.3">
      <c r="A260" s="38" t="s">
        <v>11</v>
      </c>
      <c r="B260" s="38" t="s">
        <v>144</v>
      </c>
      <c r="C260" s="39">
        <v>41740</v>
      </c>
      <c r="D260" s="38" t="s">
        <v>44</v>
      </c>
      <c r="E260" s="38" t="s">
        <v>319</v>
      </c>
      <c r="F260" s="38" t="s">
        <v>2045</v>
      </c>
      <c r="G260" s="38" t="s">
        <v>320</v>
      </c>
      <c r="H260" s="38">
        <v>18695</v>
      </c>
      <c r="I260" s="38">
        <v>7.1</v>
      </c>
      <c r="J260" s="38">
        <v>0</v>
      </c>
      <c r="K260" s="38">
        <v>0</v>
      </c>
      <c r="L260" s="15" t="str">
        <f t="shared" si="16"/>
        <v>MEETS</v>
      </c>
      <c r="M260" s="21" t="str">
        <f t="shared" si="17"/>
        <v>N/A</v>
      </c>
      <c r="N260" s="18">
        <f t="shared" si="18"/>
        <v>0</v>
      </c>
      <c r="O260" s="18">
        <f t="shared" si="19"/>
        <v>0</v>
      </c>
    </row>
    <row r="261" spans="1:15" ht="14.4" customHeight="1" x14ac:dyDescent="0.3">
      <c r="A261" s="38" t="s">
        <v>11</v>
      </c>
      <c r="B261" s="38" t="s">
        <v>144</v>
      </c>
      <c r="C261" s="39">
        <v>41864</v>
      </c>
      <c r="D261" s="38" t="s">
        <v>44</v>
      </c>
      <c r="E261" s="38" t="s">
        <v>319</v>
      </c>
      <c r="F261" s="38" t="s">
        <v>2050</v>
      </c>
      <c r="G261" s="38" t="s">
        <v>320</v>
      </c>
      <c r="H261" s="38">
        <v>19716</v>
      </c>
      <c r="I261" s="38">
        <v>8.6</v>
      </c>
      <c r="J261" s="38">
        <v>0</v>
      </c>
      <c r="K261" s="38">
        <v>200</v>
      </c>
      <c r="L261" s="15" t="str">
        <f t="shared" si="16"/>
        <v>MEETS</v>
      </c>
      <c r="M261" s="21" t="str">
        <f t="shared" si="17"/>
        <v>N/A</v>
      </c>
      <c r="N261" s="18">
        <f t="shared" si="18"/>
        <v>200</v>
      </c>
      <c r="O261" s="18">
        <f t="shared" si="19"/>
        <v>0</v>
      </c>
    </row>
    <row r="262" spans="1:15" ht="14.4" customHeight="1" x14ac:dyDescent="0.3">
      <c r="A262" s="38" t="s">
        <v>11</v>
      </c>
      <c r="B262" s="38" t="s">
        <v>144</v>
      </c>
      <c r="C262" s="39">
        <v>41865</v>
      </c>
      <c r="D262" s="38" t="s">
        <v>44</v>
      </c>
      <c r="E262" s="38" t="s">
        <v>319</v>
      </c>
      <c r="F262" s="38" t="s">
        <v>2051</v>
      </c>
      <c r="G262" s="38" t="s">
        <v>320</v>
      </c>
      <c r="H262" s="38">
        <v>19406</v>
      </c>
      <c r="I262" s="38">
        <v>9</v>
      </c>
      <c r="J262" s="38">
        <v>0</v>
      </c>
      <c r="K262" s="38">
        <v>200</v>
      </c>
      <c r="L262" s="15" t="str">
        <f t="shared" si="16"/>
        <v>MEETS</v>
      </c>
      <c r="M262" s="21" t="str">
        <f t="shared" si="17"/>
        <v>N/A</v>
      </c>
      <c r="N262" s="18">
        <f t="shared" si="18"/>
        <v>200</v>
      </c>
      <c r="O262" s="18">
        <f t="shared" si="19"/>
        <v>0</v>
      </c>
    </row>
    <row r="263" spans="1:15" ht="14.4" customHeight="1" x14ac:dyDescent="0.3">
      <c r="A263" s="38" t="s">
        <v>11</v>
      </c>
      <c r="B263" s="38" t="s">
        <v>144</v>
      </c>
      <c r="C263" s="39">
        <v>42632</v>
      </c>
      <c r="D263" s="38" t="s">
        <v>44</v>
      </c>
      <c r="E263" s="38" t="s">
        <v>319</v>
      </c>
      <c r="F263" s="38" t="s">
        <v>2175</v>
      </c>
      <c r="G263" s="38" t="s">
        <v>195</v>
      </c>
      <c r="H263" s="38">
        <v>18889</v>
      </c>
      <c r="I263" s="38">
        <v>7.7</v>
      </c>
      <c r="J263" s="38">
        <v>0</v>
      </c>
      <c r="K263" s="38">
        <v>3.9</v>
      </c>
      <c r="L263" s="15" t="str">
        <f t="shared" si="16"/>
        <v>MEETS</v>
      </c>
      <c r="M263" s="21" t="str">
        <f t="shared" si="17"/>
        <v>N/A</v>
      </c>
      <c r="N263" s="18">
        <f t="shared" si="18"/>
        <v>3.9</v>
      </c>
      <c r="O263" s="18">
        <f t="shared" si="19"/>
        <v>0</v>
      </c>
    </row>
    <row r="264" spans="1:15" ht="14.4" customHeight="1" x14ac:dyDescent="0.3">
      <c r="A264" s="38" t="s">
        <v>11</v>
      </c>
      <c r="B264" s="38" t="s">
        <v>144</v>
      </c>
      <c r="C264" s="39">
        <v>43353</v>
      </c>
      <c r="D264" s="38" t="s">
        <v>44</v>
      </c>
      <c r="E264" s="38" t="s">
        <v>319</v>
      </c>
      <c r="F264" s="38" t="s">
        <v>1467</v>
      </c>
      <c r="G264" s="38" t="s">
        <v>195</v>
      </c>
      <c r="H264" s="38">
        <v>14640</v>
      </c>
      <c r="I264" s="38">
        <v>9.5</v>
      </c>
      <c r="J264" s="38">
        <v>7.5</v>
      </c>
      <c r="K264" s="38" t="s">
        <v>638</v>
      </c>
      <c r="L264" s="15" t="str">
        <f t="shared" si="16"/>
        <v>DOES NOT MEET</v>
      </c>
      <c r="M264" s="21" t="str">
        <f t="shared" si="17"/>
        <v>N/A</v>
      </c>
      <c r="N264" s="18">
        <f t="shared" si="18"/>
        <v>45.97</v>
      </c>
      <c r="O264" s="18">
        <f t="shared" si="19"/>
        <v>7.5</v>
      </c>
    </row>
    <row r="265" spans="1:15" ht="14.4" customHeight="1" x14ac:dyDescent="0.3">
      <c r="A265" s="38" t="s">
        <v>11</v>
      </c>
      <c r="B265" s="38" t="s">
        <v>144</v>
      </c>
      <c r="C265" s="39">
        <v>42632</v>
      </c>
      <c r="D265" s="38" t="s">
        <v>59</v>
      </c>
      <c r="E265" s="38" t="s">
        <v>319</v>
      </c>
      <c r="F265" s="38" t="s">
        <v>2173</v>
      </c>
      <c r="G265" s="38" t="s">
        <v>195</v>
      </c>
      <c r="H265" s="38">
        <v>20833</v>
      </c>
      <c r="I265" s="38">
        <v>7.7</v>
      </c>
      <c r="J265" s="38">
        <v>0</v>
      </c>
      <c r="K265" s="38">
        <v>2.2999999999999998</v>
      </c>
      <c r="L265" s="15" t="str">
        <f t="shared" si="16"/>
        <v>MEETS</v>
      </c>
      <c r="M265" s="21" t="str">
        <f t="shared" si="17"/>
        <v>N/A</v>
      </c>
      <c r="N265" s="18">
        <f t="shared" si="18"/>
        <v>2.2999999999999998</v>
      </c>
      <c r="O265" s="18">
        <f t="shared" si="19"/>
        <v>0</v>
      </c>
    </row>
    <row r="266" spans="1:15" ht="14.4" customHeight="1" x14ac:dyDescent="0.3">
      <c r="A266" s="38" t="s">
        <v>11</v>
      </c>
      <c r="B266" s="38" t="s">
        <v>144</v>
      </c>
      <c r="C266" s="39">
        <v>42983</v>
      </c>
      <c r="D266" s="38" t="s">
        <v>59</v>
      </c>
      <c r="E266" s="38" t="s">
        <v>319</v>
      </c>
      <c r="F266" s="38" t="s">
        <v>2232</v>
      </c>
      <c r="G266" s="38" t="s">
        <v>195</v>
      </c>
      <c r="H266" s="38">
        <v>18727</v>
      </c>
      <c r="I266" s="38">
        <v>8.5</v>
      </c>
      <c r="J266" s="38">
        <v>0</v>
      </c>
      <c r="K266" s="38">
        <v>34.799999999999997</v>
      </c>
      <c r="L266" s="15" t="str">
        <f t="shared" si="16"/>
        <v>MEETS</v>
      </c>
      <c r="M266" s="21" t="str">
        <f t="shared" si="17"/>
        <v>N/A</v>
      </c>
      <c r="N266" s="18">
        <f t="shared" si="18"/>
        <v>34.799999999999997</v>
      </c>
      <c r="O266" s="18">
        <f t="shared" si="19"/>
        <v>0</v>
      </c>
    </row>
    <row r="267" spans="1:15" ht="14.4" customHeight="1" x14ac:dyDescent="0.3">
      <c r="A267" s="38" t="s">
        <v>11</v>
      </c>
      <c r="B267" s="38" t="s">
        <v>144</v>
      </c>
      <c r="C267" s="39">
        <v>43353</v>
      </c>
      <c r="D267" s="38" t="s">
        <v>59</v>
      </c>
      <c r="E267" s="38" t="s">
        <v>319</v>
      </c>
      <c r="F267" s="38" t="s">
        <v>2298</v>
      </c>
      <c r="G267" s="38" t="s">
        <v>195</v>
      </c>
      <c r="H267" s="38">
        <v>19120</v>
      </c>
      <c r="I267" s="38">
        <v>9.4</v>
      </c>
      <c r="J267" s="38">
        <v>0</v>
      </c>
      <c r="K267" s="38" t="s">
        <v>639</v>
      </c>
      <c r="L267" s="15" t="str">
        <f t="shared" si="16"/>
        <v>DOES NOT MEET</v>
      </c>
      <c r="M267" s="21" t="str">
        <f t="shared" si="17"/>
        <v>N/A</v>
      </c>
      <c r="N267" s="18">
        <f t="shared" si="18"/>
        <v>34.479999999999997</v>
      </c>
      <c r="O267" s="18">
        <f t="shared" si="19"/>
        <v>0</v>
      </c>
    </row>
    <row r="268" spans="1:15" ht="14.4" customHeight="1" x14ac:dyDescent="0.3">
      <c r="A268" s="38" t="s">
        <v>11</v>
      </c>
      <c r="B268" s="38" t="s">
        <v>144</v>
      </c>
      <c r="C268" s="39">
        <v>43712</v>
      </c>
      <c r="D268" s="38" t="s">
        <v>59</v>
      </c>
      <c r="E268" s="38" t="s">
        <v>319</v>
      </c>
      <c r="F268" s="38" t="s">
        <v>1332</v>
      </c>
      <c r="G268" s="38" t="s">
        <v>659</v>
      </c>
      <c r="H268" s="38">
        <v>19640</v>
      </c>
      <c r="I268" s="38">
        <v>9.7200000000000006</v>
      </c>
      <c r="J268" s="38" t="s">
        <v>266</v>
      </c>
      <c r="K268" s="38" t="s">
        <v>876</v>
      </c>
      <c r="L268" s="15" t="str">
        <f t="shared" si="16"/>
        <v>DOES NOT MEET</v>
      </c>
      <c r="M268" s="21" t="str">
        <f t="shared" si="17"/>
        <v>N/A</v>
      </c>
      <c r="N268" s="18">
        <f t="shared" si="18"/>
        <v>33.604999999999997</v>
      </c>
      <c r="O268" s="18">
        <f t="shared" si="19"/>
        <v>32</v>
      </c>
    </row>
    <row r="269" spans="1:15" ht="14.4" customHeight="1" x14ac:dyDescent="0.3">
      <c r="A269" s="38" t="s">
        <v>11</v>
      </c>
      <c r="B269" s="38" t="s">
        <v>144</v>
      </c>
      <c r="C269" s="39">
        <v>42632</v>
      </c>
      <c r="D269" s="38" t="s">
        <v>48</v>
      </c>
      <c r="E269" s="38" t="s">
        <v>319</v>
      </c>
      <c r="F269" s="38" t="s">
        <v>2171</v>
      </c>
      <c r="G269" s="38" t="s">
        <v>195</v>
      </c>
      <c r="H269" s="38">
        <v>18709</v>
      </c>
      <c r="I269" s="38">
        <v>7.7</v>
      </c>
      <c r="J269" s="38">
        <v>0</v>
      </c>
      <c r="K269" s="38">
        <v>4.4000000000000004</v>
      </c>
      <c r="L269" s="15" t="str">
        <f t="shared" si="16"/>
        <v>MEETS</v>
      </c>
      <c r="M269" s="21" t="str">
        <f t="shared" si="17"/>
        <v>N/A</v>
      </c>
      <c r="N269" s="18">
        <f t="shared" si="18"/>
        <v>4.4000000000000004</v>
      </c>
      <c r="O269" s="18">
        <f t="shared" si="19"/>
        <v>0</v>
      </c>
    </row>
    <row r="270" spans="1:15" ht="14.4" customHeight="1" x14ac:dyDescent="0.3">
      <c r="A270" s="38" t="s">
        <v>11</v>
      </c>
      <c r="B270" s="38" t="s">
        <v>144</v>
      </c>
      <c r="C270" s="39">
        <v>42983</v>
      </c>
      <c r="D270" s="38" t="s">
        <v>48</v>
      </c>
      <c r="E270" s="38" t="s">
        <v>319</v>
      </c>
      <c r="F270" s="38" t="s">
        <v>2233</v>
      </c>
      <c r="G270" s="38" t="s">
        <v>195</v>
      </c>
      <c r="H270" s="38">
        <v>21848</v>
      </c>
      <c r="I270" s="38">
        <v>8.5</v>
      </c>
      <c r="J270" s="38">
        <v>0</v>
      </c>
      <c r="K270" s="38">
        <v>28.5</v>
      </c>
      <c r="L270" s="15" t="str">
        <f t="shared" si="16"/>
        <v>MEETS</v>
      </c>
      <c r="M270" s="21" t="str">
        <f t="shared" si="17"/>
        <v>N/A</v>
      </c>
      <c r="N270" s="18">
        <f t="shared" si="18"/>
        <v>28.5</v>
      </c>
      <c r="O270" s="18">
        <f t="shared" si="19"/>
        <v>0</v>
      </c>
    </row>
    <row r="271" spans="1:15" ht="14.4" customHeight="1" x14ac:dyDescent="0.3">
      <c r="A271" s="38" t="s">
        <v>11</v>
      </c>
      <c r="B271" s="38" t="s">
        <v>144</v>
      </c>
      <c r="C271" s="39">
        <v>43353</v>
      </c>
      <c r="D271" s="38" t="s">
        <v>48</v>
      </c>
      <c r="E271" s="38" t="s">
        <v>319</v>
      </c>
      <c r="F271" s="38" t="s">
        <v>2299</v>
      </c>
      <c r="G271" s="38" t="s">
        <v>195</v>
      </c>
      <c r="H271" s="38">
        <v>18650</v>
      </c>
      <c r="I271" s="38">
        <v>9.3000000000000007</v>
      </c>
      <c r="J271" s="38">
        <v>0</v>
      </c>
      <c r="K271" s="38" t="s">
        <v>640</v>
      </c>
      <c r="L271" s="15" t="str">
        <f t="shared" si="16"/>
        <v>DOES NOT MEET</v>
      </c>
      <c r="M271" s="21" t="str">
        <f t="shared" si="17"/>
        <v>N/A</v>
      </c>
      <c r="N271" s="18">
        <f t="shared" si="18"/>
        <v>34.56</v>
      </c>
      <c r="O271" s="18">
        <f t="shared" si="19"/>
        <v>0</v>
      </c>
    </row>
    <row r="272" spans="1:15" ht="14.4" customHeight="1" x14ac:dyDescent="0.3">
      <c r="A272" s="38" t="s">
        <v>11</v>
      </c>
      <c r="B272" s="38" t="s">
        <v>144</v>
      </c>
      <c r="C272" s="39">
        <v>43712</v>
      </c>
      <c r="D272" s="38" t="s">
        <v>48</v>
      </c>
      <c r="E272" s="38" t="s">
        <v>319</v>
      </c>
      <c r="F272" s="38" t="s">
        <v>1331</v>
      </c>
      <c r="G272" s="38" t="s">
        <v>659</v>
      </c>
      <c r="H272" s="38">
        <v>19530</v>
      </c>
      <c r="I272" s="38">
        <v>9.43</v>
      </c>
      <c r="J272" s="38" t="s">
        <v>266</v>
      </c>
      <c r="K272" s="38" t="s">
        <v>704</v>
      </c>
      <c r="L272" s="15" t="str">
        <f t="shared" si="16"/>
        <v>DOES NOT MEET</v>
      </c>
      <c r="M272" s="21" t="str">
        <f t="shared" si="17"/>
        <v>N/A</v>
      </c>
      <c r="N272" s="18">
        <f t="shared" si="18"/>
        <v>33.793999999999997</v>
      </c>
      <c r="O272" s="18">
        <f t="shared" si="19"/>
        <v>32</v>
      </c>
    </row>
    <row r="273" spans="1:15" ht="14.4" customHeight="1" x14ac:dyDescent="0.3">
      <c r="A273" s="38" t="s">
        <v>11</v>
      </c>
      <c r="B273" s="38" t="s">
        <v>97</v>
      </c>
      <c r="C273" s="39">
        <v>36729</v>
      </c>
      <c r="D273" s="38" t="s">
        <v>44</v>
      </c>
      <c r="E273" s="38" t="s">
        <v>371</v>
      </c>
      <c r="F273" s="38" t="s">
        <v>1780</v>
      </c>
      <c r="G273" s="38" t="s">
        <v>327</v>
      </c>
      <c r="H273" s="38">
        <v>20800</v>
      </c>
      <c r="I273" s="38">
        <v>8</v>
      </c>
      <c r="J273" s="38" t="s">
        <v>1554</v>
      </c>
      <c r="K273" s="38" t="s">
        <v>1554</v>
      </c>
      <c r="L273" s="15" t="str">
        <f t="shared" si="16"/>
        <v>MEETS</v>
      </c>
      <c r="M273" s="21" t="str">
        <f t="shared" si="17"/>
        <v>N/A</v>
      </c>
      <c r="N273" s="18" t="str">
        <f t="shared" si="18"/>
        <v/>
      </c>
      <c r="O273" s="18" t="str">
        <f t="shared" si="19"/>
        <v/>
      </c>
    </row>
    <row r="274" spans="1:15" ht="14.4" customHeight="1" x14ac:dyDescent="0.3">
      <c r="A274" s="38" t="s">
        <v>11</v>
      </c>
      <c r="B274" s="38" t="s">
        <v>97</v>
      </c>
      <c r="C274" s="39">
        <v>36808</v>
      </c>
      <c r="D274" s="38" t="s">
        <v>44</v>
      </c>
      <c r="E274" s="38" t="s">
        <v>371</v>
      </c>
      <c r="F274" s="38" t="s">
        <v>1788</v>
      </c>
      <c r="G274" s="38" t="s">
        <v>372</v>
      </c>
      <c r="H274" s="38">
        <v>18900</v>
      </c>
      <c r="I274" s="38">
        <v>8.8000000000000007</v>
      </c>
      <c r="J274" s="38" t="s">
        <v>1554</v>
      </c>
      <c r="K274" s="38" t="s">
        <v>1554</v>
      </c>
      <c r="L274" s="15" t="str">
        <f t="shared" si="16"/>
        <v>MEETS</v>
      </c>
      <c r="M274" s="21" t="str">
        <f t="shared" si="17"/>
        <v>N/A</v>
      </c>
      <c r="N274" s="18" t="str">
        <f t="shared" si="18"/>
        <v/>
      </c>
      <c r="O274" s="18" t="str">
        <f t="shared" si="19"/>
        <v/>
      </c>
    </row>
    <row r="275" spans="1:15" ht="14.4" customHeight="1" x14ac:dyDescent="0.3">
      <c r="A275" s="38" t="s">
        <v>11</v>
      </c>
      <c r="B275" s="38" t="s">
        <v>97</v>
      </c>
      <c r="C275" s="39">
        <v>42429</v>
      </c>
      <c r="D275" s="38" t="s">
        <v>44</v>
      </c>
      <c r="E275" s="38" t="s">
        <v>371</v>
      </c>
      <c r="F275" s="38" t="s">
        <v>1528</v>
      </c>
      <c r="G275" s="38" t="s">
        <v>193</v>
      </c>
      <c r="H275" s="38">
        <v>18420</v>
      </c>
      <c r="I275" s="38">
        <v>8.9</v>
      </c>
      <c r="J275" s="38">
        <v>0</v>
      </c>
      <c r="K275" s="38">
        <v>4</v>
      </c>
      <c r="L275" s="15" t="str">
        <f t="shared" si="16"/>
        <v>MEETS</v>
      </c>
      <c r="M275" s="21" t="str">
        <f t="shared" si="17"/>
        <v>N/A</v>
      </c>
      <c r="N275" s="18">
        <f t="shared" si="18"/>
        <v>4</v>
      </c>
      <c r="O275" s="18">
        <f t="shared" si="19"/>
        <v>0</v>
      </c>
    </row>
    <row r="276" spans="1:15" ht="14.4" customHeight="1" x14ac:dyDescent="0.3">
      <c r="A276" s="38" t="s">
        <v>11</v>
      </c>
      <c r="B276" s="38" t="s">
        <v>97</v>
      </c>
      <c r="C276" s="39">
        <v>43616</v>
      </c>
      <c r="D276" s="38" t="s">
        <v>59</v>
      </c>
      <c r="E276" s="38" t="s">
        <v>371</v>
      </c>
      <c r="F276" s="38" t="s">
        <v>1385</v>
      </c>
      <c r="G276" s="38" t="s">
        <v>636</v>
      </c>
      <c r="H276" s="38">
        <v>15550</v>
      </c>
      <c r="I276" s="38">
        <v>9.4499999999999993</v>
      </c>
      <c r="J276" s="38" t="s">
        <v>239</v>
      </c>
      <c r="K276" s="38" t="s">
        <v>811</v>
      </c>
      <c r="L276" s="15" t="str">
        <f t="shared" si="16"/>
        <v>DOES NOT MEET</v>
      </c>
      <c r="M276" s="21" t="str">
        <f t="shared" si="17"/>
        <v>N/A</v>
      </c>
      <c r="N276" s="18">
        <f t="shared" si="18"/>
        <v>42.444000000000003</v>
      </c>
      <c r="O276" s="18">
        <f t="shared" si="19"/>
        <v>30</v>
      </c>
    </row>
    <row r="277" spans="1:15" ht="14.4" customHeight="1" x14ac:dyDescent="0.3">
      <c r="A277" s="38" t="s">
        <v>11</v>
      </c>
      <c r="B277" s="38" t="s">
        <v>97</v>
      </c>
      <c r="C277" s="39">
        <v>42429</v>
      </c>
      <c r="D277" s="38" t="s">
        <v>48</v>
      </c>
      <c r="E277" s="38" t="s">
        <v>371</v>
      </c>
      <c r="F277" s="38" t="s">
        <v>2126</v>
      </c>
      <c r="G277" s="38" t="s">
        <v>193</v>
      </c>
      <c r="H277" s="38">
        <v>15755</v>
      </c>
      <c r="I277" s="38">
        <v>8.6</v>
      </c>
      <c r="J277" s="38">
        <v>0</v>
      </c>
      <c r="K277" s="38">
        <v>8.5</v>
      </c>
      <c r="L277" s="15" t="str">
        <f t="shared" si="16"/>
        <v>MEETS</v>
      </c>
      <c r="M277" s="21" t="str">
        <f t="shared" si="17"/>
        <v>N/A</v>
      </c>
      <c r="N277" s="18">
        <f t="shared" si="18"/>
        <v>8.5</v>
      </c>
      <c r="O277" s="18">
        <f t="shared" si="19"/>
        <v>0</v>
      </c>
    </row>
    <row r="278" spans="1:15" ht="14.4" customHeight="1" x14ac:dyDescent="0.3">
      <c r="A278" s="38" t="s">
        <v>11</v>
      </c>
      <c r="B278" s="38" t="s">
        <v>97</v>
      </c>
      <c r="C278" s="39">
        <v>43616</v>
      </c>
      <c r="D278" s="38" t="s">
        <v>48</v>
      </c>
      <c r="E278" s="38" t="s">
        <v>371</v>
      </c>
      <c r="F278" s="38" t="s">
        <v>1386</v>
      </c>
      <c r="G278" s="38" t="s">
        <v>636</v>
      </c>
      <c r="H278" s="38">
        <v>13960</v>
      </c>
      <c r="I278" s="38">
        <v>9.25</v>
      </c>
      <c r="J278" s="38" t="s">
        <v>239</v>
      </c>
      <c r="K278" s="38" t="s">
        <v>810</v>
      </c>
      <c r="L278" s="15" t="str">
        <f t="shared" si="16"/>
        <v>DOES NOT MEET</v>
      </c>
      <c r="M278" s="21" t="str">
        <f t="shared" si="17"/>
        <v>N/A</v>
      </c>
      <c r="N278" s="18">
        <f t="shared" si="18"/>
        <v>47.277999999999999</v>
      </c>
      <c r="O278" s="18">
        <f t="shared" si="19"/>
        <v>30</v>
      </c>
    </row>
    <row r="279" spans="1:15" ht="14.4" customHeight="1" x14ac:dyDescent="0.3">
      <c r="A279" s="38" t="s">
        <v>11</v>
      </c>
      <c r="B279" s="38" t="s">
        <v>142</v>
      </c>
      <c r="C279" s="39">
        <v>42598</v>
      </c>
      <c r="D279" s="38" t="s">
        <v>44</v>
      </c>
      <c r="E279" s="38" t="s">
        <v>375</v>
      </c>
      <c r="F279" s="38" t="s">
        <v>2165</v>
      </c>
      <c r="G279" s="38" t="s">
        <v>186</v>
      </c>
      <c r="H279" s="38">
        <v>4174</v>
      </c>
      <c r="I279" s="38">
        <v>8.1999999999999993</v>
      </c>
      <c r="J279" s="38">
        <v>4.3</v>
      </c>
      <c r="K279" s="38">
        <v>69.2</v>
      </c>
      <c r="L279" s="15" t="str">
        <f t="shared" si="16"/>
        <v>MEETS</v>
      </c>
      <c r="M279" s="21" t="str">
        <f t="shared" si="17"/>
        <v>N/A</v>
      </c>
      <c r="N279" s="18">
        <f t="shared" si="18"/>
        <v>69.2</v>
      </c>
      <c r="O279" s="18">
        <f t="shared" si="19"/>
        <v>4.3</v>
      </c>
    </row>
    <row r="280" spans="1:15" ht="14.4" customHeight="1" x14ac:dyDescent="0.3">
      <c r="A280" s="38" t="s">
        <v>11</v>
      </c>
      <c r="B280" s="38" t="s">
        <v>142</v>
      </c>
      <c r="C280" s="39">
        <v>45148</v>
      </c>
      <c r="D280" s="38" t="s">
        <v>44</v>
      </c>
      <c r="E280" s="38" t="s">
        <v>375</v>
      </c>
      <c r="F280" s="38" t="s">
        <v>1212</v>
      </c>
      <c r="G280" s="38" t="s">
        <v>1210</v>
      </c>
      <c r="H280" s="38">
        <v>20020</v>
      </c>
      <c r="I280" s="38">
        <v>9.51</v>
      </c>
      <c r="J280" s="38" t="s">
        <v>1213</v>
      </c>
      <c r="K280" s="38" t="s">
        <v>1214</v>
      </c>
      <c r="L280" s="41" t="str">
        <f t="shared" si="16"/>
        <v>DOES NOT MEET</v>
      </c>
      <c r="M280" s="21" t="str">
        <f t="shared" si="17"/>
        <v>N/A</v>
      </c>
      <c r="N280" s="42">
        <f t="shared" si="18"/>
        <v>24.98</v>
      </c>
      <c r="O280" s="42">
        <f t="shared" si="19"/>
        <v>31</v>
      </c>
    </row>
    <row r="281" spans="1:15" ht="14.4" customHeight="1" x14ac:dyDescent="0.3">
      <c r="A281" s="38" t="s">
        <v>11</v>
      </c>
      <c r="B281" s="38" t="s">
        <v>563</v>
      </c>
      <c r="C281" s="39">
        <v>39981</v>
      </c>
      <c r="D281" s="38" t="s">
        <v>44</v>
      </c>
      <c r="E281" s="38" t="s">
        <v>343</v>
      </c>
      <c r="F281" s="38" t="s">
        <v>2400</v>
      </c>
      <c r="G281" s="38" t="s">
        <v>344</v>
      </c>
      <c r="H281" s="38">
        <v>8673</v>
      </c>
      <c r="I281" s="38">
        <v>7</v>
      </c>
      <c r="J281" s="38" t="s">
        <v>235</v>
      </c>
      <c r="K281" s="38" t="s">
        <v>236</v>
      </c>
      <c r="L281" s="15" t="str">
        <f t="shared" si="16"/>
        <v>MEETS</v>
      </c>
      <c r="M281" s="21" t="str">
        <f t="shared" si="17"/>
        <v>MEETS</v>
      </c>
      <c r="N281" s="18">
        <f t="shared" si="18"/>
        <v>200</v>
      </c>
      <c r="O281" s="18">
        <f t="shared" si="19"/>
        <v>27</v>
      </c>
    </row>
    <row r="282" spans="1:15" ht="14.4" customHeight="1" x14ac:dyDescent="0.3">
      <c r="A282" s="38" t="s">
        <v>11</v>
      </c>
      <c r="B282" s="38" t="s">
        <v>563</v>
      </c>
      <c r="C282" s="39">
        <v>40018</v>
      </c>
      <c r="D282" s="38" t="s">
        <v>44</v>
      </c>
      <c r="E282" s="38" t="s">
        <v>343</v>
      </c>
      <c r="F282" s="38" t="s">
        <v>1977</v>
      </c>
      <c r="G282" s="38" t="s">
        <v>191</v>
      </c>
      <c r="H282" s="38">
        <v>17036</v>
      </c>
      <c r="I282" s="38">
        <v>7.3</v>
      </c>
      <c r="J282" s="38" t="s">
        <v>235</v>
      </c>
      <c r="K282" s="38" t="s">
        <v>236</v>
      </c>
      <c r="L282" s="15" t="str">
        <f t="shared" si="16"/>
        <v>MEETS</v>
      </c>
      <c r="M282" s="21" t="str">
        <f t="shared" si="17"/>
        <v>MEETS</v>
      </c>
      <c r="N282" s="18">
        <f t="shared" si="18"/>
        <v>200</v>
      </c>
      <c r="O282" s="18">
        <f t="shared" si="19"/>
        <v>27</v>
      </c>
    </row>
    <row r="283" spans="1:15" ht="14.4" customHeight="1" x14ac:dyDescent="0.3">
      <c r="A283" s="38" t="s">
        <v>11</v>
      </c>
      <c r="B283" s="38" t="s">
        <v>563</v>
      </c>
      <c r="C283" s="39">
        <v>40018</v>
      </c>
      <c r="D283" s="38" t="s">
        <v>44</v>
      </c>
      <c r="E283" s="38" t="s">
        <v>343</v>
      </c>
      <c r="F283" s="38" t="s">
        <v>1978</v>
      </c>
      <c r="G283" s="38" t="s">
        <v>191</v>
      </c>
      <c r="H283" s="38">
        <v>17986</v>
      </c>
      <c r="I283" s="38">
        <v>7.5</v>
      </c>
      <c r="J283" s="38" t="s">
        <v>235</v>
      </c>
      <c r="K283" s="38" t="s">
        <v>236</v>
      </c>
      <c r="L283" s="15" t="str">
        <f t="shared" si="16"/>
        <v>MEETS</v>
      </c>
      <c r="M283" s="21" t="str">
        <f t="shared" si="17"/>
        <v>MEETS</v>
      </c>
      <c r="N283" s="18">
        <f t="shared" si="18"/>
        <v>200</v>
      </c>
      <c r="O283" s="18">
        <f t="shared" si="19"/>
        <v>27</v>
      </c>
    </row>
    <row r="284" spans="1:15" ht="14.4" customHeight="1" x14ac:dyDescent="0.3">
      <c r="A284" s="38" t="s">
        <v>11</v>
      </c>
      <c r="B284" s="38" t="s">
        <v>563</v>
      </c>
      <c r="C284" s="39">
        <v>42598</v>
      </c>
      <c r="D284" s="38" t="s">
        <v>44</v>
      </c>
      <c r="E284" s="38" t="s">
        <v>343</v>
      </c>
      <c r="F284" s="38" t="s">
        <v>2164</v>
      </c>
      <c r="G284" s="38" t="s">
        <v>186</v>
      </c>
      <c r="H284" s="38">
        <v>20125</v>
      </c>
      <c r="I284" s="38">
        <v>9.3000000000000007</v>
      </c>
      <c r="J284" s="38">
        <v>0</v>
      </c>
      <c r="K284" s="38">
        <v>3.8</v>
      </c>
      <c r="L284" s="15" t="str">
        <f t="shared" si="16"/>
        <v>DOES NOT MEET</v>
      </c>
      <c r="M284" s="21" t="str">
        <f t="shared" si="17"/>
        <v>MEETS</v>
      </c>
      <c r="N284" s="18">
        <f t="shared" si="18"/>
        <v>3.8</v>
      </c>
      <c r="O284" s="18">
        <f t="shared" si="19"/>
        <v>0</v>
      </c>
    </row>
    <row r="285" spans="1:15" ht="14.4" customHeight="1" x14ac:dyDescent="0.3">
      <c r="A285" s="38" t="s">
        <v>11</v>
      </c>
      <c r="B285" s="38" t="s">
        <v>563</v>
      </c>
      <c r="C285" s="39">
        <v>45177</v>
      </c>
      <c r="D285" s="38" t="s">
        <v>44</v>
      </c>
      <c r="E285" s="38" t="s">
        <v>343</v>
      </c>
      <c r="F285" s="38" t="s">
        <v>2398</v>
      </c>
      <c r="G285" s="38" t="s">
        <v>1210</v>
      </c>
      <c r="H285" s="38">
        <v>19430</v>
      </c>
      <c r="I285" s="38">
        <v>9.35</v>
      </c>
      <c r="J285" s="38" t="s">
        <v>1213</v>
      </c>
      <c r="K285" s="38" t="s">
        <v>2399</v>
      </c>
      <c r="L285" s="41" t="str">
        <f t="shared" si="16"/>
        <v>DOES NOT MEET</v>
      </c>
      <c r="M285" s="21" t="str">
        <f t="shared" si="17"/>
        <v>MEETS</v>
      </c>
      <c r="N285" s="42">
        <f t="shared" si="18"/>
        <v>25.72</v>
      </c>
      <c r="O285" s="42">
        <f t="shared" si="19"/>
        <v>31</v>
      </c>
    </row>
    <row r="286" spans="1:15" ht="14.4" customHeight="1" x14ac:dyDescent="0.3">
      <c r="A286" s="38" t="s">
        <v>11</v>
      </c>
      <c r="B286" s="38" t="s">
        <v>563</v>
      </c>
      <c r="C286" s="39">
        <v>45188</v>
      </c>
      <c r="D286" s="38" t="s">
        <v>44</v>
      </c>
      <c r="E286" s="38" t="s">
        <v>343</v>
      </c>
      <c r="F286" s="38" t="s">
        <v>1209</v>
      </c>
      <c r="G286" s="38" t="s">
        <v>1210</v>
      </c>
      <c r="H286" s="38">
        <v>11690</v>
      </c>
      <c r="I286" s="38">
        <v>8.58</v>
      </c>
      <c r="J286" s="38" t="s">
        <v>238</v>
      </c>
      <c r="K286" s="38" t="s">
        <v>1211</v>
      </c>
      <c r="L286" s="41" t="str">
        <f t="shared" si="16"/>
        <v>MEETS</v>
      </c>
      <c r="M286" s="21" t="str">
        <f t="shared" si="17"/>
        <v>MEETS</v>
      </c>
      <c r="N286" s="42">
        <f t="shared" si="18"/>
        <v>42.43</v>
      </c>
      <c r="O286" s="42">
        <f t="shared" si="19"/>
        <v>29</v>
      </c>
    </row>
    <row r="287" spans="1:15" ht="14.4" customHeight="1" x14ac:dyDescent="0.3">
      <c r="A287" s="38" t="s">
        <v>11</v>
      </c>
      <c r="B287" s="38" t="s">
        <v>563</v>
      </c>
      <c r="C287" s="39">
        <v>43070</v>
      </c>
      <c r="D287" s="38" t="s">
        <v>48</v>
      </c>
      <c r="E287" s="38" t="s">
        <v>343</v>
      </c>
      <c r="F287" s="38" t="s">
        <v>2258</v>
      </c>
      <c r="G287" s="38" t="s">
        <v>612</v>
      </c>
      <c r="H287" s="38">
        <v>22573</v>
      </c>
      <c r="I287" s="38">
        <v>8.6999999999999993</v>
      </c>
      <c r="J287" s="38">
        <v>0</v>
      </c>
      <c r="K287" s="38">
        <v>28.2</v>
      </c>
      <c r="L287" s="15" t="str">
        <f t="shared" si="16"/>
        <v>MEETS</v>
      </c>
      <c r="M287" s="21" t="str">
        <f t="shared" si="17"/>
        <v>MEETS</v>
      </c>
      <c r="N287" s="18">
        <f t="shared" si="18"/>
        <v>28.2</v>
      </c>
      <c r="O287" s="18">
        <f t="shared" si="19"/>
        <v>0</v>
      </c>
    </row>
    <row r="288" spans="1:15" ht="14.4" customHeight="1" x14ac:dyDescent="0.3">
      <c r="A288" s="38" t="s">
        <v>11</v>
      </c>
      <c r="B288" s="38" t="s">
        <v>563</v>
      </c>
      <c r="C288" s="39">
        <v>43167</v>
      </c>
      <c r="D288" s="38" t="s">
        <v>48</v>
      </c>
      <c r="E288" s="38" t="s">
        <v>343</v>
      </c>
      <c r="F288" s="38" t="s">
        <v>1474</v>
      </c>
      <c r="G288" s="38" t="s">
        <v>613</v>
      </c>
      <c r="H288" s="38">
        <v>14881</v>
      </c>
      <c r="I288" s="38">
        <v>8.5</v>
      </c>
      <c r="J288" s="38">
        <v>0</v>
      </c>
      <c r="K288" s="38">
        <v>43.4</v>
      </c>
      <c r="L288" s="15" t="str">
        <f t="shared" si="16"/>
        <v>MEETS</v>
      </c>
      <c r="M288" s="21" t="str">
        <f t="shared" si="17"/>
        <v>MEETS</v>
      </c>
      <c r="N288" s="18">
        <f t="shared" si="18"/>
        <v>43.4</v>
      </c>
      <c r="O288" s="18">
        <f t="shared" si="19"/>
        <v>0</v>
      </c>
    </row>
    <row r="289" spans="1:15" ht="14.4" customHeight="1" x14ac:dyDescent="0.3">
      <c r="A289" s="38" t="s">
        <v>11</v>
      </c>
      <c r="B289" s="38" t="s">
        <v>563</v>
      </c>
      <c r="C289" s="39">
        <v>43294</v>
      </c>
      <c r="D289" s="38" t="s">
        <v>329</v>
      </c>
      <c r="E289" s="38" t="s">
        <v>343</v>
      </c>
      <c r="F289" s="38" t="s">
        <v>1469</v>
      </c>
      <c r="G289" s="38" t="s">
        <v>613</v>
      </c>
      <c r="H289" s="38">
        <v>16480</v>
      </c>
      <c r="I289" s="38">
        <v>9.4</v>
      </c>
      <c r="J289" s="38">
        <v>0</v>
      </c>
      <c r="K289" s="38" t="s">
        <v>626</v>
      </c>
      <c r="L289" s="15" t="str">
        <f t="shared" si="16"/>
        <v>DOES NOT MEET</v>
      </c>
      <c r="M289" s="21" t="str">
        <f t="shared" si="17"/>
        <v>MEETS</v>
      </c>
      <c r="N289" s="18">
        <f t="shared" si="18"/>
        <v>38.6</v>
      </c>
      <c r="O289" s="18">
        <f t="shared" si="19"/>
        <v>0</v>
      </c>
    </row>
    <row r="290" spans="1:15" ht="14.4" customHeight="1" x14ac:dyDescent="0.3">
      <c r="A290" s="38" t="s">
        <v>11</v>
      </c>
      <c r="B290" s="38" t="s">
        <v>83</v>
      </c>
      <c r="C290" s="39">
        <v>39835</v>
      </c>
      <c r="D290" s="38" t="s">
        <v>44</v>
      </c>
      <c r="E290" s="38" t="s">
        <v>321</v>
      </c>
      <c r="F290" s="38" t="s">
        <v>1969</v>
      </c>
      <c r="G290" s="38" t="s">
        <v>323</v>
      </c>
      <c r="H290" s="38">
        <v>21692</v>
      </c>
      <c r="I290" s="38">
        <v>8.1</v>
      </c>
      <c r="J290" s="38" t="s">
        <v>235</v>
      </c>
      <c r="K290" s="38" t="s">
        <v>236</v>
      </c>
      <c r="L290" s="15" t="str">
        <f t="shared" si="16"/>
        <v>MEETS</v>
      </c>
      <c r="M290" s="21" t="str">
        <f t="shared" si="17"/>
        <v>N/A</v>
      </c>
      <c r="N290" s="18">
        <f t="shared" si="18"/>
        <v>200</v>
      </c>
      <c r="O290" s="18">
        <f t="shared" si="19"/>
        <v>27</v>
      </c>
    </row>
    <row r="291" spans="1:15" ht="14.4" customHeight="1" x14ac:dyDescent="0.3">
      <c r="A291" s="38" t="s">
        <v>11</v>
      </c>
      <c r="B291" s="38" t="s">
        <v>83</v>
      </c>
      <c r="C291" s="39">
        <v>39989</v>
      </c>
      <c r="D291" s="38" t="s">
        <v>44</v>
      </c>
      <c r="E291" s="38" t="s">
        <v>321</v>
      </c>
      <c r="F291" s="38" t="s">
        <v>1976</v>
      </c>
      <c r="G291" s="38" t="s">
        <v>322</v>
      </c>
      <c r="H291" s="38">
        <v>26525</v>
      </c>
      <c r="I291" s="38">
        <v>7.4</v>
      </c>
      <c r="J291" s="38" t="s">
        <v>235</v>
      </c>
      <c r="K291" s="38" t="s">
        <v>236</v>
      </c>
      <c r="L291" s="15" t="str">
        <f t="shared" si="16"/>
        <v>MEETS</v>
      </c>
      <c r="M291" s="21" t="str">
        <f t="shared" si="17"/>
        <v>N/A</v>
      </c>
      <c r="N291" s="18">
        <f t="shared" si="18"/>
        <v>200</v>
      </c>
      <c r="O291" s="18">
        <f t="shared" si="19"/>
        <v>27</v>
      </c>
    </row>
    <row r="292" spans="1:15" ht="14.4" customHeight="1" x14ac:dyDescent="0.3">
      <c r="A292" s="38" t="s">
        <v>11</v>
      </c>
      <c r="B292" s="38" t="s">
        <v>83</v>
      </c>
      <c r="C292" s="39">
        <v>42416</v>
      </c>
      <c r="D292" s="38" t="s">
        <v>44</v>
      </c>
      <c r="E292" s="38" t="s">
        <v>321</v>
      </c>
      <c r="F292" s="38" t="s">
        <v>2099</v>
      </c>
      <c r="G292" s="38" t="s">
        <v>190</v>
      </c>
      <c r="H292" s="38">
        <v>27322</v>
      </c>
      <c r="I292" s="38">
        <v>8.8000000000000007</v>
      </c>
      <c r="J292" s="38">
        <v>5.4</v>
      </c>
      <c r="K292" s="38">
        <v>6.3</v>
      </c>
      <c r="L292" s="15" t="str">
        <f t="shared" si="16"/>
        <v>MEETS</v>
      </c>
      <c r="M292" s="21" t="str">
        <f t="shared" si="17"/>
        <v>N/A</v>
      </c>
      <c r="N292" s="18">
        <f t="shared" si="18"/>
        <v>6.3</v>
      </c>
      <c r="O292" s="18">
        <f t="shared" si="19"/>
        <v>5.4</v>
      </c>
    </row>
    <row r="293" spans="1:15" ht="14.4" customHeight="1" x14ac:dyDescent="0.3">
      <c r="A293" s="38" t="s">
        <v>11</v>
      </c>
      <c r="B293" s="38" t="s">
        <v>83</v>
      </c>
      <c r="C293" s="39">
        <v>43620</v>
      </c>
      <c r="D293" s="38" t="s">
        <v>44</v>
      </c>
      <c r="E293" s="38" t="s">
        <v>321</v>
      </c>
      <c r="F293" s="38" t="s">
        <v>1384</v>
      </c>
      <c r="G293" s="38" t="s">
        <v>636</v>
      </c>
      <c r="H293" s="38">
        <v>17480</v>
      </c>
      <c r="I293" s="38">
        <v>9.49</v>
      </c>
      <c r="J293" s="38" t="s">
        <v>239</v>
      </c>
      <c r="K293" s="38" t="s">
        <v>814</v>
      </c>
      <c r="L293" s="15" t="str">
        <f t="shared" si="16"/>
        <v>DOES NOT MEET</v>
      </c>
      <c r="M293" s="21" t="str">
        <f t="shared" si="17"/>
        <v>N/A</v>
      </c>
      <c r="N293" s="18">
        <f t="shared" si="18"/>
        <v>37.756999999999998</v>
      </c>
      <c r="O293" s="18">
        <f t="shared" si="19"/>
        <v>30</v>
      </c>
    </row>
    <row r="294" spans="1:15" ht="14.4" customHeight="1" x14ac:dyDescent="0.3">
      <c r="A294" s="38" t="s">
        <v>11</v>
      </c>
      <c r="B294" s="38" t="s">
        <v>83</v>
      </c>
      <c r="C294" s="39">
        <v>40309</v>
      </c>
      <c r="D294" s="38" t="s">
        <v>48</v>
      </c>
      <c r="E294" s="38" t="s">
        <v>321</v>
      </c>
      <c r="F294" s="38" t="s">
        <v>1988</v>
      </c>
      <c r="G294" s="38" t="s">
        <v>196</v>
      </c>
      <c r="H294" s="38">
        <v>13315</v>
      </c>
      <c r="I294" s="38">
        <v>7.4</v>
      </c>
      <c r="J294" s="38">
        <v>27</v>
      </c>
      <c r="K294" s="38">
        <v>200</v>
      </c>
      <c r="L294" s="15" t="str">
        <f t="shared" si="16"/>
        <v>MEETS</v>
      </c>
      <c r="M294" s="21" t="str">
        <f t="shared" si="17"/>
        <v>N/A</v>
      </c>
      <c r="N294" s="18">
        <f t="shared" si="18"/>
        <v>200</v>
      </c>
      <c r="O294" s="18">
        <f t="shared" si="19"/>
        <v>27</v>
      </c>
    </row>
    <row r="295" spans="1:15" ht="14.4" customHeight="1" x14ac:dyDescent="0.3">
      <c r="A295" s="38" t="s">
        <v>11</v>
      </c>
      <c r="B295" s="38" t="s">
        <v>83</v>
      </c>
      <c r="C295" s="39">
        <v>40382</v>
      </c>
      <c r="D295" s="38" t="s">
        <v>48</v>
      </c>
      <c r="E295" s="38" t="s">
        <v>321</v>
      </c>
      <c r="F295" s="38" t="s">
        <v>1990</v>
      </c>
      <c r="G295" s="38" t="s">
        <v>327</v>
      </c>
      <c r="H295" s="38">
        <v>12000</v>
      </c>
      <c r="I295" s="38">
        <v>7.1</v>
      </c>
      <c r="J295" s="38">
        <v>27</v>
      </c>
      <c r="K295" s="38">
        <v>200</v>
      </c>
      <c r="L295" s="15" t="str">
        <f t="shared" si="16"/>
        <v>MEETS</v>
      </c>
      <c r="M295" s="21" t="str">
        <f t="shared" si="17"/>
        <v>N/A</v>
      </c>
      <c r="N295" s="18">
        <f t="shared" si="18"/>
        <v>200</v>
      </c>
      <c r="O295" s="18">
        <f t="shared" si="19"/>
        <v>27</v>
      </c>
    </row>
    <row r="296" spans="1:15" ht="14.4" customHeight="1" x14ac:dyDescent="0.3">
      <c r="A296" s="38" t="s">
        <v>11</v>
      </c>
      <c r="B296" s="38" t="s">
        <v>83</v>
      </c>
      <c r="C296" s="39">
        <v>40402</v>
      </c>
      <c r="D296" s="38" t="s">
        <v>48</v>
      </c>
      <c r="E296" s="38" t="s">
        <v>321</v>
      </c>
      <c r="F296" s="38" t="s">
        <v>1991</v>
      </c>
      <c r="G296" s="38" t="s">
        <v>325</v>
      </c>
      <c r="H296" s="38">
        <v>15503</v>
      </c>
      <c r="I296" s="38">
        <v>8.1999999999999993</v>
      </c>
      <c r="J296" s="38" t="s">
        <v>326</v>
      </c>
      <c r="K296" s="38">
        <v>0</v>
      </c>
      <c r="L296" s="15" t="str">
        <f t="shared" si="16"/>
        <v>MEETS</v>
      </c>
      <c r="M296" s="21" t="str">
        <f t="shared" si="17"/>
        <v>N/A</v>
      </c>
      <c r="N296" s="18">
        <f t="shared" si="18"/>
        <v>0</v>
      </c>
      <c r="O296" s="18">
        <f t="shared" si="19"/>
        <v>28</v>
      </c>
    </row>
    <row r="297" spans="1:15" ht="14.4" customHeight="1" x14ac:dyDescent="0.3">
      <c r="A297" s="38" t="s">
        <v>11</v>
      </c>
      <c r="B297" s="38" t="s">
        <v>83</v>
      </c>
      <c r="C297" s="39">
        <v>40577</v>
      </c>
      <c r="D297" s="38" t="s">
        <v>48</v>
      </c>
      <c r="E297" s="38" t="s">
        <v>321</v>
      </c>
      <c r="F297" s="38" t="s">
        <v>1995</v>
      </c>
      <c r="G297" s="38" t="s">
        <v>325</v>
      </c>
      <c r="H297" s="38">
        <v>14556</v>
      </c>
      <c r="I297" s="38">
        <v>7.7</v>
      </c>
      <c r="J297" s="38">
        <v>0</v>
      </c>
      <c r="K297" s="38">
        <v>0</v>
      </c>
      <c r="L297" s="15" t="str">
        <f t="shared" si="16"/>
        <v>MEETS</v>
      </c>
      <c r="M297" s="21" t="str">
        <f t="shared" si="17"/>
        <v>N/A</v>
      </c>
      <c r="N297" s="18">
        <f t="shared" si="18"/>
        <v>0</v>
      </c>
      <c r="O297" s="18">
        <f t="shared" si="19"/>
        <v>0</v>
      </c>
    </row>
    <row r="298" spans="1:15" ht="14.4" customHeight="1" x14ac:dyDescent="0.3">
      <c r="A298" s="38" t="s">
        <v>11</v>
      </c>
      <c r="B298" s="38" t="s">
        <v>83</v>
      </c>
      <c r="C298" s="39">
        <v>40625</v>
      </c>
      <c r="D298" s="38" t="s">
        <v>48</v>
      </c>
      <c r="E298" s="38" t="s">
        <v>321</v>
      </c>
      <c r="F298" s="38" t="s">
        <v>2005</v>
      </c>
      <c r="G298" s="38" t="s">
        <v>324</v>
      </c>
      <c r="H298" s="38">
        <v>16103</v>
      </c>
      <c r="I298" s="38">
        <v>8.1</v>
      </c>
      <c r="J298" s="38">
        <v>204</v>
      </c>
      <c r="K298" s="38">
        <v>0</v>
      </c>
      <c r="L298" s="15" t="str">
        <f t="shared" si="16"/>
        <v>MEETS</v>
      </c>
      <c r="M298" s="21" t="str">
        <f t="shared" si="17"/>
        <v>N/A</v>
      </c>
      <c r="N298" s="18">
        <f t="shared" si="18"/>
        <v>0</v>
      </c>
      <c r="O298" s="18">
        <f t="shared" si="19"/>
        <v>204</v>
      </c>
    </row>
    <row r="299" spans="1:15" ht="14.4" customHeight="1" x14ac:dyDescent="0.3">
      <c r="A299" s="38" t="s">
        <v>11</v>
      </c>
      <c r="B299" s="38" t="s">
        <v>83</v>
      </c>
      <c r="C299" s="39">
        <v>42416</v>
      </c>
      <c r="D299" s="38" t="s">
        <v>48</v>
      </c>
      <c r="E299" s="38" t="s">
        <v>321</v>
      </c>
      <c r="F299" s="38" t="s">
        <v>2104</v>
      </c>
      <c r="G299" s="38" t="s">
        <v>190</v>
      </c>
      <c r="H299" s="38">
        <v>13635</v>
      </c>
      <c r="I299" s="38">
        <v>8.4</v>
      </c>
      <c r="J299" s="38">
        <v>0</v>
      </c>
      <c r="K299" s="38">
        <v>10.1</v>
      </c>
      <c r="L299" s="15" t="str">
        <f t="shared" si="16"/>
        <v>MEETS</v>
      </c>
      <c r="M299" s="21" t="str">
        <f t="shared" si="17"/>
        <v>N/A</v>
      </c>
      <c r="N299" s="18">
        <f t="shared" si="18"/>
        <v>10.1</v>
      </c>
      <c r="O299" s="18">
        <f t="shared" si="19"/>
        <v>0</v>
      </c>
    </row>
    <row r="300" spans="1:15" ht="14.4" customHeight="1" x14ac:dyDescent="0.3">
      <c r="A300" s="38" t="s">
        <v>11</v>
      </c>
      <c r="B300" s="38" t="s">
        <v>83</v>
      </c>
      <c r="C300" s="39">
        <v>43620</v>
      </c>
      <c r="D300" s="38" t="s">
        <v>48</v>
      </c>
      <c r="E300" s="38" t="s">
        <v>321</v>
      </c>
      <c r="F300" s="38" t="s">
        <v>1382</v>
      </c>
      <c r="G300" s="38" t="s">
        <v>636</v>
      </c>
      <c r="H300" s="38">
        <v>15200</v>
      </c>
      <c r="I300" s="38">
        <v>9.49</v>
      </c>
      <c r="J300" s="38" t="s">
        <v>239</v>
      </c>
      <c r="K300" s="38" t="s">
        <v>812</v>
      </c>
      <c r="L300" s="15" t="str">
        <f t="shared" si="16"/>
        <v>DOES NOT MEET</v>
      </c>
      <c r="M300" s="21" t="str">
        <f t="shared" si="17"/>
        <v>N/A</v>
      </c>
      <c r="N300" s="18">
        <f t="shared" si="18"/>
        <v>43.420999999999999</v>
      </c>
      <c r="O300" s="18">
        <f t="shared" si="19"/>
        <v>30</v>
      </c>
    </row>
    <row r="301" spans="1:15" ht="14.4" customHeight="1" x14ac:dyDescent="0.3">
      <c r="A301" s="38" t="s">
        <v>11</v>
      </c>
      <c r="B301" s="38" t="s">
        <v>83</v>
      </c>
      <c r="C301" s="39">
        <v>40213</v>
      </c>
      <c r="D301" s="38" t="s">
        <v>328</v>
      </c>
      <c r="E301" s="38" t="s">
        <v>321</v>
      </c>
      <c r="F301" s="38" t="s">
        <v>1565</v>
      </c>
      <c r="G301" s="38" t="s">
        <v>196</v>
      </c>
      <c r="H301" s="38">
        <v>19120</v>
      </c>
      <c r="I301" s="38">
        <v>8.8000000000000007</v>
      </c>
      <c r="J301" s="38">
        <v>27</v>
      </c>
      <c r="K301" s="38" t="s">
        <v>236</v>
      </c>
      <c r="L301" s="15" t="str">
        <f t="shared" si="16"/>
        <v>MEETS</v>
      </c>
      <c r="M301" s="21" t="str">
        <f t="shared" si="17"/>
        <v>N/A</v>
      </c>
      <c r="N301" s="18">
        <f t="shared" si="18"/>
        <v>200</v>
      </c>
      <c r="O301" s="18">
        <f t="shared" si="19"/>
        <v>27</v>
      </c>
    </row>
    <row r="302" spans="1:15" ht="14.4" customHeight="1" x14ac:dyDescent="0.3">
      <c r="A302" s="38" t="s">
        <v>11</v>
      </c>
      <c r="B302" s="38" t="s">
        <v>83</v>
      </c>
      <c r="C302" s="39">
        <v>40213</v>
      </c>
      <c r="D302" s="38" t="s">
        <v>329</v>
      </c>
      <c r="E302" s="38" t="s">
        <v>321</v>
      </c>
      <c r="F302" s="38" t="s">
        <v>1564</v>
      </c>
      <c r="G302" s="38" t="s">
        <v>196</v>
      </c>
      <c r="H302" s="38">
        <v>15674</v>
      </c>
      <c r="I302" s="38">
        <v>8.4</v>
      </c>
      <c r="J302" s="38">
        <v>27</v>
      </c>
      <c r="K302" s="38" t="s">
        <v>236</v>
      </c>
      <c r="L302" s="15" t="str">
        <f t="shared" si="16"/>
        <v>MEETS</v>
      </c>
      <c r="M302" s="21" t="str">
        <f t="shared" si="17"/>
        <v>N/A</v>
      </c>
      <c r="N302" s="18">
        <f t="shared" si="18"/>
        <v>200</v>
      </c>
      <c r="O302" s="18">
        <f t="shared" si="19"/>
        <v>27</v>
      </c>
    </row>
    <row r="303" spans="1:15" ht="14.4" customHeight="1" x14ac:dyDescent="0.3">
      <c r="A303" s="38" t="s">
        <v>11</v>
      </c>
      <c r="B303" s="38" t="s">
        <v>134</v>
      </c>
      <c r="C303" s="39">
        <v>42474</v>
      </c>
      <c r="D303" s="38" t="s">
        <v>44</v>
      </c>
      <c r="E303" s="38" t="s">
        <v>379</v>
      </c>
      <c r="F303" s="38" t="s">
        <v>2145</v>
      </c>
      <c r="G303" s="38" t="s">
        <v>176</v>
      </c>
      <c r="H303" s="38">
        <v>21124</v>
      </c>
      <c r="I303" s="38">
        <v>8.8000000000000007</v>
      </c>
      <c r="J303" s="38">
        <v>0</v>
      </c>
      <c r="K303" s="38">
        <v>6.2</v>
      </c>
      <c r="L303" s="15" t="str">
        <f t="shared" si="16"/>
        <v>MEETS</v>
      </c>
      <c r="M303" s="21" t="str">
        <f t="shared" si="17"/>
        <v>N/A</v>
      </c>
      <c r="N303" s="18">
        <f t="shared" si="18"/>
        <v>6.2</v>
      </c>
      <c r="O303" s="18">
        <f t="shared" si="19"/>
        <v>0</v>
      </c>
    </row>
    <row r="304" spans="1:15" ht="14.4" customHeight="1" x14ac:dyDescent="0.3">
      <c r="A304" s="38" t="s">
        <v>11</v>
      </c>
      <c r="B304" s="38" t="s">
        <v>134</v>
      </c>
      <c r="C304" s="39">
        <v>42621</v>
      </c>
      <c r="D304" s="38" t="s">
        <v>44</v>
      </c>
      <c r="E304" s="38" t="s">
        <v>379</v>
      </c>
      <c r="F304" s="38" t="s">
        <v>2168</v>
      </c>
      <c r="G304" s="38" t="s">
        <v>176</v>
      </c>
      <c r="H304" s="38">
        <v>17937</v>
      </c>
      <c r="I304" s="38">
        <v>7.9</v>
      </c>
      <c r="J304" s="38">
        <v>0</v>
      </c>
      <c r="K304" s="38">
        <v>3.9</v>
      </c>
      <c r="L304" s="15" t="str">
        <f t="shared" si="16"/>
        <v>MEETS</v>
      </c>
      <c r="M304" s="21" t="str">
        <f t="shared" si="17"/>
        <v>N/A</v>
      </c>
      <c r="N304" s="18">
        <f t="shared" si="18"/>
        <v>3.9</v>
      </c>
      <c r="O304" s="18">
        <f t="shared" si="19"/>
        <v>0</v>
      </c>
    </row>
    <row r="305" spans="1:15" ht="14.4" customHeight="1" x14ac:dyDescent="0.3">
      <c r="A305" s="38" t="s">
        <v>11</v>
      </c>
      <c r="B305" s="38" t="s">
        <v>134</v>
      </c>
      <c r="C305" s="39">
        <v>43656</v>
      </c>
      <c r="D305" s="38" t="s">
        <v>44</v>
      </c>
      <c r="E305" s="38" t="s">
        <v>379</v>
      </c>
      <c r="F305" s="38" t="s">
        <v>1369</v>
      </c>
      <c r="G305" s="38" t="s">
        <v>195</v>
      </c>
      <c r="H305" s="38">
        <v>17300</v>
      </c>
      <c r="I305" s="38">
        <v>9.56</v>
      </c>
      <c r="J305" s="38" t="s">
        <v>238</v>
      </c>
      <c r="K305" s="38" t="s">
        <v>832</v>
      </c>
      <c r="L305" s="15" t="str">
        <f t="shared" si="16"/>
        <v>DOES NOT MEET</v>
      </c>
      <c r="M305" s="21" t="str">
        <f t="shared" si="17"/>
        <v>N/A</v>
      </c>
      <c r="N305" s="18">
        <f t="shared" si="18"/>
        <v>38.15</v>
      </c>
      <c r="O305" s="18">
        <f t="shared" si="19"/>
        <v>29</v>
      </c>
    </row>
    <row r="306" spans="1:15" ht="14.4" customHeight="1" x14ac:dyDescent="0.3">
      <c r="A306" s="38" t="s">
        <v>11</v>
      </c>
      <c r="B306" s="38" t="s">
        <v>134</v>
      </c>
      <c r="C306" s="39">
        <v>42621</v>
      </c>
      <c r="D306" s="38" t="s">
        <v>59</v>
      </c>
      <c r="E306" s="38" t="s">
        <v>379</v>
      </c>
      <c r="F306" s="38" t="s">
        <v>2167</v>
      </c>
      <c r="G306" s="38" t="s">
        <v>176</v>
      </c>
      <c r="H306" s="38">
        <v>21882</v>
      </c>
      <c r="I306" s="38">
        <v>7.7</v>
      </c>
      <c r="J306" s="38">
        <v>0</v>
      </c>
      <c r="K306" s="38">
        <v>2.2999999999999998</v>
      </c>
      <c r="L306" s="15" t="str">
        <f t="shared" si="16"/>
        <v>MEETS</v>
      </c>
      <c r="M306" s="21" t="str">
        <f t="shared" si="17"/>
        <v>N/A</v>
      </c>
      <c r="N306" s="18">
        <f t="shared" si="18"/>
        <v>2.2999999999999998</v>
      </c>
      <c r="O306" s="18">
        <f t="shared" si="19"/>
        <v>0</v>
      </c>
    </row>
    <row r="307" spans="1:15" ht="14.4" customHeight="1" x14ac:dyDescent="0.3">
      <c r="A307" s="38" t="s">
        <v>11</v>
      </c>
      <c r="B307" s="38" t="s">
        <v>134</v>
      </c>
      <c r="C307" s="39">
        <v>42905</v>
      </c>
      <c r="D307" s="38" t="s">
        <v>59</v>
      </c>
      <c r="E307" s="38" t="s">
        <v>379</v>
      </c>
      <c r="F307" s="38" t="s">
        <v>2229</v>
      </c>
      <c r="G307" s="38" t="s">
        <v>176</v>
      </c>
      <c r="H307" s="38">
        <v>15608</v>
      </c>
      <c r="I307" s="38">
        <v>9.3000000000000007</v>
      </c>
      <c r="J307" s="38">
        <v>0</v>
      </c>
      <c r="K307" s="38">
        <v>38.4</v>
      </c>
      <c r="L307" s="15" t="str">
        <f t="shared" ref="L307:L370" si="20">IF(AND(4.5&lt;=$I307,$I307&lt;=9),"MEETS","DOES NOT MEET")</f>
        <v>DOES NOT MEET</v>
      </c>
      <c r="M307" s="21" t="str">
        <f t="shared" ref="M307:M370" si="21">IF(OR(ISBLANK(I307), NOT(ISNUMBER(MATCH($E307, Coastal, 0)))), "N/A", IF(AND(5 &lt;= $I307, $I307 &lt;= 10),IF($H307&gt;=5000,IF($O307&lt;=100,IF($N307&lt;=200,"MEETS","DOES NOT MEET"),"DOES NOT MEET"),"DOES NOT MEET"),"DOES NOT MEET"))</f>
        <v>N/A</v>
      </c>
      <c r="N307" s="18">
        <f t="shared" ref="N307:N370" si="22">IF(LEFT(K307, 1)="&lt;", VALUE(RIGHT(K307,LEN(K307)-1)), K307)</f>
        <v>38.4</v>
      </c>
      <c r="O307" s="18">
        <f t="shared" ref="O307:O370" si="23">IF(LEFT(J307, 1)="&lt;", VALUE(RIGHT(J307,LEN(J307)-1)), J307)</f>
        <v>0</v>
      </c>
    </row>
    <row r="308" spans="1:15" ht="14.4" customHeight="1" x14ac:dyDescent="0.3">
      <c r="A308" s="38" t="s">
        <v>11</v>
      </c>
      <c r="B308" s="38" t="s">
        <v>134</v>
      </c>
      <c r="C308" s="39">
        <v>43656</v>
      </c>
      <c r="D308" s="38" t="s">
        <v>59</v>
      </c>
      <c r="E308" s="38" t="s">
        <v>379</v>
      </c>
      <c r="F308" s="38" t="s">
        <v>1370</v>
      </c>
      <c r="G308" s="38" t="s">
        <v>195</v>
      </c>
      <c r="H308" s="38">
        <v>18470</v>
      </c>
      <c r="I308" s="38">
        <v>9.49</v>
      </c>
      <c r="J308" s="38" t="s">
        <v>238</v>
      </c>
      <c r="K308" s="38" t="s">
        <v>834</v>
      </c>
      <c r="L308" s="15" t="str">
        <f t="shared" si="20"/>
        <v>DOES NOT MEET</v>
      </c>
      <c r="M308" s="21" t="str">
        <f t="shared" si="21"/>
        <v>N/A</v>
      </c>
      <c r="N308" s="18">
        <f t="shared" si="22"/>
        <v>35.734000000000002</v>
      </c>
      <c r="O308" s="18">
        <f t="shared" si="23"/>
        <v>29</v>
      </c>
    </row>
    <row r="309" spans="1:15" ht="14.4" customHeight="1" x14ac:dyDescent="0.3">
      <c r="A309" s="38" t="s">
        <v>11</v>
      </c>
      <c r="B309" s="38" t="s">
        <v>134</v>
      </c>
      <c r="C309" s="39">
        <v>42474</v>
      </c>
      <c r="D309" s="38" t="s">
        <v>48</v>
      </c>
      <c r="E309" s="38" t="s">
        <v>379</v>
      </c>
      <c r="F309" s="38" t="s">
        <v>2146</v>
      </c>
      <c r="G309" s="38" t="s">
        <v>176</v>
      </c>
      <c r="H309" s="38">
        <v>17123</v>
      </c>
      <c r="I309" s="38">
        <v>8.4</v>
      </c>
      <c r="J309" s="38">
        <v>0</v>
      </c>
      <c r="K309" s="38">
        <v>10.7</v>
      </c>
      <c r="L309" s="15" t="str">
        <f t="shared" si="20"/>
        <v>MEETS</v>
      </c>
      <c r="M309" s="21" t="str">
        <f t="shared" si="21"/>
        <v>N/A</v>
      </c>
      <c r="N309" s="18">
        <f t="shared" si="22"/>
        <v>10.7</v>
      </c>
      <c r="O309" s="18">
        <f t="shared" si="23"/>
        <v>0</v>
      </c>
    </row>
    <row r="310" spans="1:15" ht="14.4" customHeight="1" x14ac:dyDescent="0.3">
      <c r="A310" s="38" t="s">
        <v>11</v>
      </c>
      <c r="B310" s="38" t="s">
        <v>134</v>
      </c>
      <c r="C310" s="39">
        <v>42621</v>
      </c>
      <c r="D310" s="38" t="s">
        <v>48</v>
      </c>
      <c r="E310" s="38" t="s">
        <v>379</v>
      </c>
      <c r="F310" s="38" t="s">
        <v>2172</v>
      </c>
      <c r="G310" s="38" t="s">
        <v>176</v>
      </c>
      <c r="H310" s="38">
        <v>15936</v>
      </c>
      <c r="I310" s="38">
        <v>7.6</v>
      </c>
      <c r="J310" s="38">
        <v>0</v>
      </c>
      <c r="K310" s="38">
        <v>4.0999999999999996</v>
      </c>
      <c r="L310" s="15" t="str">
        <f t="shared" si="20"/>
        <v>MEETS</v>
      </c>
      <c r="M310" s="21" t="str">
        <f t="shared" si="21"/>
        <v>N/A</v>
      </c>
      <c r="N310" s="18">
        <f t="shared" si="22"/>
        <v>4.0999999999999996</v>
      </c>
      <c r="O310" s="18">
        <f t="shared" si="23"/>
        <v>0</v>
      </c>
    </row>
    <row r="311" spans="1:15" ht="14.4" customHeight="1" x14ac:dyDescent="0.3">
      <c r="A311" s="38" t="s">
        <v>11</v>
      </c>
      <c r="B311" s="38" t="s">
        <v>134</v>
      </c>
      <c r="C311" s="39">
        <v>42905</v>
      </c>
      <c r="D311" s="38" t="s">
        <v>48</v>
      </c>
      <c r="E311" s="38" t="s">
        <v>379</v>
      </c>
      <c r="F311" s="38" t="s">
        <v>2230</v>
      </c>
      <c r="G311" s="38" t="s">
        <v>176</v>
      </c>
      <c r="H311" s="38">
        <v>14885</v>
      </c>
      <c r="I311" s="38">
        <v>9.1999999999999993</v>
      </c>
      <c r="J311" s="38">
        <v>0</v>
      </c>
      <c r="K311" s="38">
        <v>41.2</v>
      </c>
      <c r="L311" s="15" t="str">
        <f t="shared" si="20"/>
        <v>DOES NOT MEET</v>
      </c>
      <c r="M311" s="21" t="str">
        <f t="shared" si="21"/>
        <v>N/A</v>
      </c>
      <c r="N311" s="18">
        <f t="shared" si="22"/>
        <v>41.2</v>
      </c>
      <c r="O311" s="18">
        <f t="shared" si="23"/>
        <v>0</v>
      </c>
    </row>
    <row r="312" spans="1:15" ht="14.4" customHeight="1" x14ac:dyDescent="0.3">
      <c r="A312" s="38" t="s">
        <v>11</v>
      </c>
      <c r="B312" s="38" t="s">
        <v>134</v>
      </c>
      <c r="C312" s="39">
        <v>43656</v>
      </c>
      <c r="D312" s="38" t="s">
        <v>48</v>
      </c>
      <c r="E312" s="38" t="s">
        <v>379</v>
      </c>
      <c r="F312" s="38" t="s">
        <v>1371</v>
      </c>
      <c r="G312" s="38" t="s">
        <v>195</v>
      </c>
      <c r="H312" s="38">
        <v>17520</v>
      </c>
      <c r="I312" s="38">
        <v>9.34</v>
      </c>
      <c r="J312" s="38" t="s">
        <v>238</v>
      </c>
      <c r="K312" s="38" t="s">
        <v>835</v>
      </c>
      <c r="L312" s="15" t="str">
        <f t="shared" si="20"/>
        <v>DOES NOT MEET</v>
      </c>
      <c r="M312" s="21" t="str">
        <f t="shared" si="21"/>
        <v>N/A</v>
      </c>
      <c r="N312" s="18">
        <f t="shared" si="22"/>
        <v>37.670999999999999</v>
      </c>
      <c r="O312" s="18">
        <f t="shared" si="23"/>
        <v>29</v>
      </c>
    </row>
    <row r="313" spans="1:15" ht="14.4" customHeight="1" x14ac:dyDescent="0.3">
      <c r="A313" s="38" t="s">
        <v>11</v>
      </c>
      <c r="B313" s="38" t="s">
        <v>134</v>
      </c>
      <c r="C313" s="39">
        <v>41652</v>
      </c>
      <c r="D313" s="38" t="s">
        <v>45</v>
      </c>
      <c r="E313" s="38" t="s">
        <v>379</v>
      </c>
      <c r="F313" s="38" t="s">
        <v>2043</v>
      </c>
      <c r="G313" s="38" t="s">
        <v>176</v>
      </c>
      <c r="H313" s="38">
        <v>9930</v>
      </c>
      <c r="I313" s="38">
        <v>8.6999999999999993</v>
      </c>
      <c r="J313" s="38">
        <v>0</v>
      </c>
      <c r="K313" s="38">
        <v>0</v>
      </c>
      <c r="L313" s="15" t="str">
        <f t="shared" si="20"/>
        <v>MEETS</v>
      </c>
      <c r="M313" s="21" t="str">
        <f t="shared" si="21"/>
        <v>N/A</v>
      </c>
      <c r="N313" s="18">
        <f t="shared" si="22"/>
        <v>0</v>
      </c>
      <c r="O313" s="18">
        <f t="shared" si="23"/>
        <v>0</v>
      </c>
    </row>
    <row r="314" spans="1:15" ht="14.4" customHeight="1" x14ac:dyDescent="0.3">
      <c r="A314" s="38" t="s">
        <v>11</v>
      </c>
      <c r="B314" s="38" t="s">
        <v>134</v>
      </c>
      <c r="C314" s="39">
        <v>42474</v>
      </c>
      <c r="D314" s="38" t="s">
        <v>45</v>
      </c>
      <c r="E314" s="38" t="s">
        <v>379</v>
      </c>
      <c r="F314" s="38" t="s">
        <v>1509</v>
      </c>
      <c r="G314" s="38" t="s">
        <v>176</v>
      </c>
      <c r="H314" s="38">
        <v>9970</v>
      </c>
      <c r="I314" s="38">
        <v>7.7</v>
      </c>
      <c r="J314" s="38">
        <v>0</v>
      </c>
      <c r="K314" s="38">
        <v>8.6</v>
      </c>
      <c r="L314" s="15" t="str">
        <f t="shared" si="20"/>
        <v>MEETS</v>
      </c>
      <c r="M314" s="21" t="str">
        <f t="shared" si="21"/>
        <v>N/A</v>
      </c>
      <c r="N314" s="18">
        <f t="shared" si="22"/>
        <v>8.6</v>
      </c>
      <c r="O314" s="18">
        <f t="shared" si="23"/>
        <v>0</v>
      </c>
    </row>
    <row r="315" spans="1:15" ht="14.4" customHeight="1" x14ac:dyDescent="0.3">
      <c r="A315" s="38" t="s">
        <v>11</v>
      </c>
      <c r="B315" s="38" t="s">
        <v>138</v>
      </c>
      <c r="C315" s="39">
        <v>42173</v>
      </c>
      <c r="D315" s="38" t="s">
        <v>59</v>
      </c>
      <c r="E315" s="38" t="s">
        <v>279</v>
      </c>
      <c r="F315" s="38" t="s">
        <v>2059</v>
      </c>
      <c r="G315" s="38" t="s">
        <v>573</v>
      </c>
      <c r="H315" s="38">
        <v>2670</v>
      </c>
      <c r="I315" s="38">
        <v>8</v>
      </c>
      <c r="J315" s="38">
        <v>0</v>
      </c>
      <c r="K315" s="38">
        <v>0</v>
      </c>
      <c r="L315" s="15" t="str">
        <f t="shared" si="20"/>
        <v>MEETS</v>
      </c>
      <c r="M315" s="21" t="str">
        <f t="shared" si="21"/>
        <v>DOES NOT MEET</v>
      </c>
      <c r="N315" s="18">
        <f t="shared" si="22"/>
        <v>0</v>
      </c>
      <c r="O315" s="18">
        <f t="shared" si="23"/>
        <v>0</v>
      </c>
    </row>
    <row r="316" spans="1:15" ht="14.4" customHeight="1" x14ac:dyDescent="0.3">
      <c r="A316" s="38" t="s">
        <v>11</v>
      </c>
      <c r="B316" s="38" t="s">
        <v>138</v>
      </c>
      <c r="C316" s="39">
        <v>42191</v>
      </c>
      <c r="D316" s="38" t="s">
        <v>59</v>
      </c>
      <c r="E316" s="38" t="s">
        <v>279</v>
      </c>
      <c r="F316" s="38" t="s">
        <v>2063</v>
      </c>
      <c r="G316" s="38" t="s">
        <v>573</v>
      </c>
      <c r="H316" s="38">
        <v>2415</v>
      </c>
      <c r="I316" s="38">
        <v>7.5</v>
      </c>
      <c r="J316" s="38">
        <v>0</v>
      </c>
      <c r="K316" s="38">
        <v>200</v>
      </c>
      <c r="L316" s="15" t="str">
        <f t="shared" si="20"/>
        <v>MEETS</v>
      </c>
      <c r="M316" s="21" t="str">
        <f t="shared" si="21"/>
        <v>DOES NOT MEET</v>
      </c>
      <c r="N316" s="18">
        <f t="shared" si="22"/>
        <v>200</v>
      </c>
      <c r="O316" s="18">
        <f t="shared" si="23"/>
        <v>0</v>
      </c>
    </row>
    <row r="317" spans="1:15" ht="14.4" customHeight="1" x14ac:dyDescent="0.3">
      <c r="A317" s="38" t="s">
        <v>11</v>
      </c>
      <c r="B317" s="38" t="s">
        <v>138</v>
      </c>
      <c r="C317" s="39">
        <v>42191</v>
      </c>
      <c r="D317" s="38" t="s">
        <v>59</v>
      </c>
      <c r="E317" s="38" t="s">
        <v>279</v>
      </c>
      <c r="F317" s="38" t="s">
        <v>2064</v>
      </c>
      <c r="G317" s="38" t="s">
        <v>573</v>
      </c>
      <c r="H317" s="38">
        <v>2437</v>
      </c>
      <c r="I317" s="38">
        <v>8.1</v>
      </c>
      <c r="J317" s="38">
        <v>0</v>
      </c>
      <c r="K317" s="38">
        <v>200</v>
      </c>
      <c r="L317" s="15" t="str">
        <f t="shared" si="20"/>
        <v>MEETS</v>
      </c>
      <c r="M317" s="21" t="str">
        <f t="shared" si="21"/>
        <v>DOES NOT MEET</v>
      </c>
      <c r="N317" s="18">
        <f t="shared" si="22"/>
        <v>200</v>
      </c>
      <c r="O317" s="18">
        <f t="shared" si="23"/>
        <v>0</v>
      </c>
    </row>
    <row r="318" spans="1:15" ht="14.4" customHeight="1" x14ac:dyDescent="0.3">
      <c r="A318" s="38" t="s">
        <v>11</v>
      </c>
      <c r="B318" s="38" t="s">
        <v>138</v>
      </c>
      <c r="C318" s="39">
        <v>42191</v>
      </c>
      <c r="D318" s="38" t="s">
        <v>59</v>
      </c>
      <c r="E318" s="38" t="s">
        <v>279</v>
      </c>
      <c r="F318" s="38" t="s">
        <v>2065</v>
      </c>
      <c r="G318" s="38" t="s">
        <v>573</v>
      </c>
      <c r="H318" s="38">
        <v>1750</v>
      </c>
      <c r="I318" s="38">
        <v>7.3</v>
      </c>
      <c r="J318" s="38">
        <v>0</v>
      </c>
      <c r="K318" s="38">
        <v>200</v>
      </c>
      <c r="L318" s="15" t="str">
        <f t="shared" si="20"/>
        <v>MEETS</v>
      </c>
      <c r="M318" s="21" t="str">
        <f t="shared" si="21"/>
        <v>DOES NOT MEET</v>
      </c>
      <c r="N318" s="18">
        <f t="shared" si="22"/>
        <v>200</v>
      </c>
      <c r="O318" s="18">
        <f t="shared" si="23"/>
        <v>0</v>
      </c>
    </row>
    <row r="319" spans="1:15" ht="14.4" customHeight="1" x14ac:dyDescent="0.3">
      <c r="A319" s="38" t="s">
        <v>11</v>
      </c>
      <c r="B319" s="38" t="s">
        <v>138</v>
      </c>
      <c r="C319" s="39">
        <v>42257</v>
      </c>
      <c r="D319" s="38" t="s">
        <v>59</v>
      </c>
      <c r="E319" s="38" t="s">
        <v>279</v>
      </c>
      <c r="F319" s="38" t="s">
        <v>2068</v>
      </c>
      <c r="G319" s="38" t="s">
        <v>573</v>
      </c>
      <c r="H319" s="38">
        <v>2465</v>
      </c>
      <c r="I319" s="38">
        <v>7.2</v>
      </c>
      <c r="J319" s="38" t="s">
        <v>1554</v>
      </c>
      <c r="K319" s="38">
        <v>300</v>
      </c>
      <c r="L319" s="15" t="str">
        <f t="shared" si="20"/>
        <v>MEETS</v>
      </c>
      <c r="M319" s="21" t="str">
        <f t="shared" si="21"/>
        <v>DOES NOT MEET</v>
      </c>
      <c r="N319" s="18">
        <f t="shared" si="22"/>
        <v>300</v>
      </c>
      <c r="O319" s="18" t="str">
        <f t="shared" si="23"/>
        <v/>
      </c>
    </row>
    <row r="320" spans="1:15" ht="14.4" customHeight="1" x14ac:dyDescent="0.3">
      <c r="A320" s="38" t="s">
        <v>11</v>
      </c>
      <c r="B320" s="38" t="s">
        <v>138</v>
      </c>
      <c r="C320" s="39">
        <v>42585</v>
      </c>
      <c r="D320" s="38" t="s">
        <v>59</v>
      </c>
      <c r="E320" s="38" t="s">
        <v>279</v>
      </c>
      <c r="F320" s="38" t="s">
        <v>2159</v>
      </c>
      <c r="G320" s="38" t="s">
        <v>573</v>
      </c>
      <c r="H320" s="38">
        <v>4431</v>
      </c>
      <c r="I320" s="38">
        <v>8</v>
      </c>
      <c r="J320" s="38">
        <v>0</v>
      </c>
      <c r="K320" s="38">
        <v>60.6</v>
      </c>
      <c r="L320" s="15" t="str">
        <f t="shared" si="20"/>
        <v>MEETS</v>
      </c>
      <c r="M320" s="21" t="str">
        <f t="shared" si="21"/>
        <v>DOES NOT MEET</v>
      </c>
      <c r="N320" s="18">
        <f t="shared" si="22"/>
        <v>60.6</v>
      </c>
      <c r="O320" s="18">
        <f t="shared" si="23"/>
        <v>0</v>
      </c>
    </row>
    <row r="321" spans="1:15" ht="14.4" customHeight="1" x14ac:dyDescent="0.3">
      <c r="A321" s="38" t="s">
        <v>11</v>
      </c>
      <c r="B321" s="38" t="s">
        <v>138</v>
      </c>
      <c r="C321" s="39">
        <v>42958</v>
      </c>
      <c r="D321" s="38" t="s">
        <v>59</v>
      </c>
      <c r="E321" s="38" t="s">
        <v>279</v>
      </c>
      <c r="F321" s="38" t="s">
        <v>2231</v>
      </c>
      <c r="G321" s="38" t="s">
        <v>280</v>
      </c>
      <c r="H321" s="38">
        <v>880</v>
      </c>
      <c r="I321" s="38">
        <v>6.8</v>
      </c>
      <c r="J321" s="38">
        <v>0</v>
      </c>
      <c r="K321" s="38">
        <v>400</v>
      </c>
      <c r="L321" s="15" t="str">
        <f t="shared" si="20"/>
        <v>MEETS</v>
      </c>
      <c r="M321" s="21" t="str">
        <f t="shared" si="21"/>
        <v>DOES NOT MEET</v>
      </c>
      <c r="N321" s="18">
        <f t="shared" si="22"/>
        <v>400</v>
      </c>
      <c r="O321" s="18">
        <f t="shared" si="23"/>
        <v>0</v>
      </c>
    </row>
    <row r="322" spans="1:15" ht="14.4" customHeight="1" x14ac:dyDescent="0.3">
      <c r="A322" s="38" t="s">
        <v>11</v>
      </c>
      <c r="B322" s="38" t="s">
        <v>138</v>
      </c>
      <c r="C322" s="39">
        <v>43721</v>
      </c>
      <c r="D322" s="38" t="s">
        <v>59</v>
      </c>
      <c r="E322" s="38" t="s">
        <v>279</v>
      </c>
      <c r="F322" s="38" t="s">
        <v>2386</v>
      </c>
      <c r="G322" s="38" t="s">
        <v>184</v>
      </c>
      <c r="H322" s="38">
        <v>4048</v>
      </c>
      <c r="I322" s="38">
        <v>8.2200000000000006</v>
      </c>
      <c r="J322" s="38" t="s">
        <v>266</v>
      </c>
      <c r="K322" s="38" t="s">
        <v>884</v>
      </c>
      <c r="L322" s="15" t="str">
        <f t="shared" si="20"/>
        <v>MEETS</v>
      </c>
      <c r="M322" s="21" t="str">
        <f t="shared" si="21"/>
        <v>DOES NOT MEET</v>
      </c>
      <c r="N322" s="18">
        <f t="shared" si="22"/>
        <v>163.04300000000001</v>
      </c>
      <c r="O322" s="18">
        <f t="shared" si="23"/>
        <v>32</v>
      </c>
    </row>
    <row r="323" spans="1:15" ht="14.4" customHeight="1" x14ac:dyDescent="0.3">
      <c r="A323" s="38" t="s">
        <v>11</v>
      </c>
      <c r="B323" s="38" t="s">
        <v>138</v>
      </c>
      <c r="C323" s="39">
        <v>44117</v>
      </c>
      <c r="D323" s="38" t="s">
        <v>59</v>
      </c>
      <c r="E323" s="38" t="s">
        <v>279</v>
      </c>
      <c r="F323" s="38" t="s">
        <v>1253</v>
      </c>
      <c r="G323" s="38" t="s">
        <v>184</v>
      </c>
      <c r="H323" s="38">
        <v>2770</v>
      </c>
      <c r="I323" s="38">
        <v>8.0299999999999994</v>
      </c>
      <c r="J323" s="38" t="s">
        <v>239</v>
      </c>
      <c r="K323" s="38" t="s">
        <v>1173</v>
      </c>
      <c r="L323" s="15" t="str">
        <f t="shared" si="20"/>
        <v>MEETS</v>
      </c>
      <c r="M323" s="21" t="str">
        <f t="shared" si="21"/>
        <v>DOES NOT MEET</v>
      </c>
      <c r="N323" s="18">
        <f t="shared" si="22"/>
        <v>238.267</v>
      </c>
      <c r="O323" s="18">
        <f t="shared" si="23"/>
        <v>30</v>
      </c>
    </row>
    <row r="324" spans="1:15" ht="14.4" customHeight="1" x14ac:dyDescent="0.3">
      <c r="A324" s="38" t="s">
        <v>11</v>
      </c>
      <c r="B324" s="38" t="s">
        <v>138</v>
      </c>
      <c r="C324" s="39">
        <v>43721</v>
      </c>
      <c r="D324" s="38" t="s">
        <v>48</v>
      </c>
      <c r="E324" s="38" t="s">
        <v>279</v>
      </c>
      <c r="F324" s="38" t="s">
        <v>2387</v>
      </c>
      <c r="G324" s="38" t="s">
        <v>184</v>
      </c>
      <c r="H324" s="38">
        <v>3934</v>
      </c>
      <c r="I324" s="38">
        <v>8.0500000000000007</v>
      </c>
      <c r="J324" s="38" t="s">
        <v>266</v>
      </c>
      <c r="K324" s="38" t="s">
        <v>885</v>
      </c>
      <c r="L324" s="15" t="str">
        <f t="shared" si="20"/>
        <v>MEETS</v>
      </c>
      <c r="M324" s="21" t="str">
        <f t="shared" si="21"/>
        <v>DOES NOT MEET</v>
      </c>
      <c r="N324" s="18">
        <f t="shared" si="22"/>
        <v>167.768</v>
      </c>
      <c r="O324" s="18">
        <f t="shared" si="23"/>
        <v>32</v>
      </c>
    </row>
    <row r="325" spans="1:15" ht="14.4" customHeight="1" x14ac:dyDescent="0.3">
      <c r="A325" s="38" t="s">
        <v>11</v>
      </c>
      <c r="B325" s="38" t="s">
        <v>138</v>
      </c>
      <c r="C325" s="39">
        <v>44117</v>
      </c>
      <c r="D325" s="38" t="s">
        <v>48</v>
      </c>
      <c r="E325" s="38" t="s">
        <v>279</v>
      </c>
      <c r="F325" s="38" t="s">
        <v>1254</v>
      </c>
      <c r="G325" s="38" t="s">
        <v>184</v>
      </c>
      <c r="H325" s="38">
        <v>2542</v>
      </c>
      <c r="I325" s="38">
        <v>8.1300000000000008</v>
      </c>
      <c r="J325" s="38" t="s">
        <v>239</v>
      </c>
      <c r="K325" s="38" t="s">
        <v>1174</v>
      </c>
      <c r="L325" s="15" t="str">
        <f t="shared" si="20"/>
        <v>MEETS</v>
      </c>
      <c r="M325" s="21" t="str">
        <f t="shared" si="21"/>
        <v>DOES NOT MEET</v>
      </c>
      <c r="N325" s="18">
        <f t="shared" si="22"/>
        <v>259.63799999999998</v>
      </c>
      <c r="O325" s="18">
        <f t="shared" si="23"/>
        <v>30</v>
      </c>
    </row>
    <row r="326" spans="1:15" ht="14.4" customHeight="1" x14ac:dyDescent="0.3">
      <c r="A326" s="38" t="s">
        <v>11</v>
      </c>
      <c r="B326" s="38" t="s">
        <v>138</v>
      </c>
      <c r="C326" s="39">
        <v>42585</v>
      </c>
      <c r="D326" s="38" t="s">
        <v>45</v>
      </c>
      <c r="E326" s="38" t="s">
        <v>279</v>
      </c>
      <c r="F326" s="38" t="s">
        <v>1496</v>
      </c>
      <c r="G326" s="38" t="s">
        <v>573</v>
      </c>
      <c r="H326" s="38">
        <v>8163</v>
      </c>
      <c r="I326" s="38">
        <v>8.4</v>
      </c>
      <c r="J326" s="38">
        <v>0</v>
      </c>
      <c r="K326" s="38">
        <v>31.8</v>
      </c>
      <c r="L326" s="15" t="str">
        <f t="shared" si="20"/>
        <v>MEETS</v>
      </c>
      <c r="M326" s="21" t="str">
        <f t="shared" si="21"/>
        <v>MEETS</v>
      </c>
      <c r="N326" s="18">
        <f t="shared" si="22"/>
        <v>31.8</v>
      </c>
      <c r="O326" s="18">
        <f t="shared" si="23"/>
        <v>0</v>
      </c>
    </row>
    <row r="327" spans="1:15" ht="14.4" customHeight="1" x14ac:dyDescent="0.3">
      <c r="A327" s="38" t="s">
        <v>11</v>
      </c>
      <c r="B327" s="38" t="s">
        <v>348</v>
      </c>
      <c r="C327" s="39">
        <v>40702</v>
      </c>
      <c r="D327" s="38" t="s">
        <v>44</v>
      </c>
      <c r="E327" s="38" t="s">
        <v>349</v>
      </c>
      <c r="F327" s="38" t="s">
        <v>2011</v>
      </c>
      <c r="G327" s="38" t="s">
        <v>567</v>
      </c>
      <c r="H327" s="38">
        <v>6169</v>
      </c>
      <c r="I327" s="38">
        <v>7.7</v>
      </c>
      <c r="J327" s="38">
        <v>0</v>
      </c>
      <c r="K327" s="38">
        <v>0</v>
      </c>
      <c r="L327" s="15" t="str">
        <f t="shared" si="20"/>
        <v>MEETS</v>
      </c>
      <c r="M327" s="21" t="str">
        <f t="shared" si="21"/>
        <v>N/A</v>
      </c>
      <c r="N327" s="18">
        <f t="shared" si="22"/>
        <v>0</v>
      </c>
      <c r="O327" s="18">
        <f t="shared" si="23"/>
        <v>0</v>
      </c>
    </row>
    <row r="328" spans="1:15" ht="14.4" customHeight="1" x14ac:dyDescent="0.3">
      <c r="A328" s="38" t="s">
        <v>11</v>
      </c>
      <c r="B328" s="38" t="s">
        <v>348</v>
      </c>
      <c r="C328" s="39">
        <v>40702</v>
      </c>
      <c r="D328" s="38" t="s">
        <v>44</v>
      </c>
      <c r="E328" s="38" t="s">
        <v>349</v>
      </c>
      <c r="F328" s="38" t="s">
        <v>2012</v>
      </c>
      <c r="G328" s="38" t="s">
        <v>567</v>
      </c>
      <c r="H328" s="38">
        <v>5247</v>
      </c>
      <c r="I328" s="38">
        <v>7.6</v>
      </c>
      <c r="J328" s="38">
        <v>0</v>
      </c>
      <c r="K328" s="38">
        <v>0</v>
      </c>
      <c r="L328" s="15" t="str">
        <f t="shared" si="20"/>
        <v>MEETS</v>
      </c>
      <c r="M328" s="21" t="str">
        <f t="shared" si="21"/>
        <v>N/A</v>
      </c>
      <c r="N328" s="18">
        <f t="shared" si="22"/>
        <v>0</v>
      </c>
      <c r="O328" s="18">
        <f t="shared" si="23"/>
        <v>0</v>
      </c>
    </row>
    <row r="329" spans="1:15" ht="14.4" customHeight="1" x14ac:dyDescent="0.3">
      <c r="A329" s="38" t="s">
        <v>11</v>
      </c>
      <c r="B329" s="38" t="s">
        <v>348</v>
      </c>
      <c r="C329" s="39">
        <v>40806</v>
      </c>
      <c r="D329" s="38" t="s">
        <v>44</v>
      </c>
      <c r="E329" s="38" t="s">
        <v>349</v>
      </c>
      <c r="F329" s="38" t="s">
        <v>2013</v>
      </c>
      <c r="G329" s="38" t="s">
        <v>351</v>
      </c>
      <c r="H329" s="38">
        <v>14814</v>
      </c>
      <c r="I329" s="38">
        <v>7.9</v>
      </c>
      <c r="J329" s="38">
        <v>0</v>
      </c>
      <c r="K329" s="38">
        <v>0</v>
      </c>
      <c r="L329" s="15" t="str">
        <f t="shared" si="20"/>
        <v>MEETS</v>
      </c>
      <c r="M329" s="21" t="str">
        <f t="shared" si="21"/>
        <v>N/A</v>
      </c>
      <c r="N329" s="18">
        <f t="shared" si="22"/>
        <v>0</v>
      </c>
      <c r="O329" s="18">
        <f t="shared" si="23"/>
        <v>0</v>
      </c>
    </row>
    <row r="330" spans="1:15" ht="14.4" customHeight="1" x14ac:dyDescent="0.3">
      <c r="A330" s="38" t="s">
        <v>11</v>
      </c>
      <c r="B330" s="38" t="s">
        <v>348</v>
      </c>
      <c r="C330" s="39">
        <v>40829</v>
      </c>
      <c r="D330" s="38" t="s">
        <v>44</v>
      </c>
      <c r="E330" s="38" t="s">
        <v>349</v>
      </c>
      <c r="F330" s="38" t="s">
        <v>2016</v>
      </c>
      <c r="G330" s="38" t="s">
        <v>350</v>
      </c>
      <c r="H330" s="38">
        <v>10870</v>
      </c>
      <c r="I330" s="38">
        <v>7.5</v>
      </c>
      <c r="J330" s="38">
        <v>0</v>
      </c>
      <c r="K330" s="38">
        <v>0</v>
      </c>
      <c r="L330" s="15" t="str">
        <f t="shared" si="20"/>
        <v>MEETS</v>
      </c>
      <c r="M330" s="21" t="str">
        <f t="shared" si="21"/>
        <v>N/A</v>
      </c>
      <c r="N330" s="18">
        <f t="shared" si="22"/>
        <v>0</v>
      </c>
      <c r="O330" s="18">
        <f t="shared" si="23"/>
        <v>0</v>
      </c>
    </row>
    <row r="331" spans="1:15" ht="14.4" customHeight="1" x14ac:dyDescent="0.3">
      <c r="A331" s="38" t="s">
        <v>11</v>
      </c>
      <c r="B331" s="38" t="s">
        <v>348</v>
      </c>
      <c r="C331" s="39">
        <v>40833</v>
      </c>
      <c r="D331" s="38" t="s">
        <v>44</v>
      </c>
      <c r="E331" s="38" t="s">
        <v>349</v>
      </c>
      <c r="F331" s="38" t="s">
        <v>2017</v>
      </c>
      <c r="G331" s="38" t="s">
        <v>350</v>
      </c>
      <c r="H331" s="38">
        <v>14025</v>
      </c>
      <c r="I331" s="38">
        <v>7.6</v>
      </c>
      <c r="J331" s="38">
        <v>0</v>
      </c>
      <c r="K331" s="38">
        <v>0</v>
      </c>
      <c r="L331" s="15" t="str">
        <f t="shared" si="20"/>
        <v>MEETS</v>
      </c>
      <c r="M331" s="21" t="str">
        <f t="shared" si="21"/>
        <v>N/A</v>
      </c>
      <c r="N331" s="18">
        <f t="shared" si="22"/>
        <v>0</v>
      </c>
      <c r="O331" s="18">
        <f t="shared" si="23"/>
        <v>0</v>
      </c>
    </row>
    <row r="332" spans="1:15" ht="14.4" customHeight="1" x14ac:dyDescent="0.3">
      <c r="A332" s="38" t="s">
        <v>11</v>
      </c>
      <c r="B332" s="38" t="s">
        <v>348</v>
      </c>
      <c r="C332" s="39">
        <v>40836</v>
      </c>
      <c r="D332" s="38" t="s">
        <v>44</v>
      </c>
      <c r="E332" s="38" t="s">
        <v>349</v>
      </c>
      <c r="F332" s="38" t="s">
        <v>2018</v>
      </c>
      <c r="G332" s="38" t="s">
        <v>350</v>
      </c>
      <c r="H332" s="38">
        <v>13888</v>
      </c>
      <c r="I332" s="38">
        <v>7.5</v>
      </c>
      <c r="J332" s="38">
        <v>0</v>
      </c>
      <c r="K332" s="38">
        <v>0</v>
      </c>
      <c r="L332" s="15" t="str">
        <f t="shared" si="20"/>
        <v>MEETS</v>
      </c>
      <c r="M332" s="21" t="str">
        <f t="shared" si="21"/>
        <v>N/A</v>
      </c>
      <c r="N332" s="18">
        <f t="shared" si="22"/>
        <v>0</v>
      </c>
      <c r="O332" s="18">
        <f t="shared" si="23"/>
        <v>0</v>
      </c>
    </row>
    <row r="333" spans="1:15" ht="14.4" customHeight="1" x14ac:dyDescent="0.3">
      <c r="A333" s="38" t="s">
        <v>11</v>
      </c>
      <c r="B333" s="38" t="s">
        <v>348</v>
      </c>
      <c r="C333" s="39">
        <v>40841</v>
      </c>
      <c r="D333" s="38" t="s">
        <v>44</v>
      </c>
      <c r="E333" s="38" t="s">
        <v>349</v>
      </c>
      <c r="F333" s="38" t="s">
        <v>2019</v>
      </c>
      <c r="G333" s="38" t="s">
        <v>350</v>
      </c>
      <c r="H333" s="38">
        <v>11695</v>
      </c>
      <c r="I333" s="38">
        <v>7.5</v>
      </c>
      <c r="J333" s="38">
        <v>0</v>
      </c>
      <c r="K333" s="38">
        <v>0</v>
      </c>
      <c r="L333" s="15" t="str">
        <f t="shared" si="20"/>
        <v>MEETS</v>
      </c>
      <c r="M333" s="21" t="str">
        <f t="shared" si="21"/>
        <v>N/A</v>
      </c>
      <c r="N333" s="18">
        <f t="shared" si="22"/>
        <v>0</v>
      </c>
      <c r="O333" s="18">
        <f t="shared" si="23"/>
        <v>0</v>
      </c>
    </row>
    <row r="334" spans="1:15" ht="14.4" customHeight="1" x14ac:dyDescent="0.3">
      <c r="A334" s="38" t="s">
        <v>11</v>
      </c>
      <c r="B334" s="38" t="s">
        <v>348</v>
      </c>
      <c r="C334" s="39">
        <v>40844</v>
      </c>
      <c r="D334" s="38" t="s">
        <v>44</v>
      </c>
      <c r="E334" s="38" t="s">
        <v>349</v>
      </c>
      <c r="F334" s="38" t="s">
        <v>1556</v>
      </c>
      <c r="G334" s="38" t="s">
        <v>350</v>
      </c>
      <c r="H334" s="38">
        <v>11507</v>
      </c>
      <c r="I334" s="38">
        <v>7.4</v>
      </c>
      <c r="J334" s="38">
        <v>0</v>
      </c>
      <c r="K334" s="38">
        <v>0</v>
      </c>
      <c r="L334" s="15" t="str">
        <f t="shared" si="20"/>
        <v>MEETS</v>
      </c>
      <c r="M334" s="21" t="str">
        <f t="shared" si="21"/>
        <v>N/A</v>
      </c>
      <c r="N334" s="18">
        <f t="shared" si="22"/>
        <v>0</v>
      </c>
      <c r="O334" s="18">
        <f t="shared" si="23"/>
        <v>0</v>
      </c>
    </row>
    <row r="335" spans="1:15" ht="14.4" customHeight="1" x14ac:dyDescent="0.3">
      <c r="A335" s="38" t="s">
        <v>11</v>
      </c>
      <c r="B335" s="38" t="s">
        <v>348</v>
      </c>
      <c r="C335" s="39">
        <v>40702</v>
      </c>
      <c r="D335" s="38" t="s">
        <v>352</v>
      </c>
      <c r="E335" s="38" t="s">
        <v>349</v>
      </c>
      <c r="F335" s="38" t="s">
        <v>1559</v>
      </c>
      <c r="G335" s="38" t="s">
        <v>567</v>
      </c>
      <c r="H335" s="38">
        <v>6169</v>
      </c>
      <c r="I335" s="38">
        <v>7.7</v>
      </c>
      <c r="J335" s="38">
        <v>0</v>
      </c>
      <c r="K335" s="38">
        <v>0</v>
      </c>
      <c r="L335" s="15" t="str">
        <f t="shared" si="20"/>
        <v>MEETS</v>
      </c>
      <c r="M335" s="21" t="str">
        <f t="shared" si="21"/>
        <v>N/A</v>
      </c>
      <c r="N335" s="18">
        <f t="shared" si="22"/>
        <v>0</v>
      </c>
      <c r="O335" s="18">
        <f t="shared" si="23"/>
        <v>0</v>
      </c>
    </row>
    <row r="336" spans="1:15" ht="14.4" customHeight="1" x14ac:dyDescent="0.3">
      <c r="A336" s="38" t="s">
        <v>11</v>
      </c>
      <c r="B336" s="38" t="s">
        <v>348</v>
      </c>
      <c r="C336" s="39">
        <v>40702</v>
      </c>
      <c r="D336" s="38" t="s">
        <v>352</v>
      </c>
      <c r="E336" s="38" t="s">
        <v>349</v>
      </c>
      <c r="F336" s="38" t="s">
        <v>1560</v>
      </c>
      <c r="G336" s="38" t="s">
        <v>567</v>
      </c>
      <c r="H336" s="38">
        <v>5247</v>
      </c>
      <c r="I336" s="38">
        <v>7.6</v>
      </c>
      <c r="J336" s="38">
        <v>0</v>
      </c>
      <c r="K336" s="38">
        <v>0</v>
      </c>
      <c r="L336" s="15" t="str">
        <f t="shared" si="20"/>
        <v>MEETS</v>
      </c>
      <c r="M336" s="21" t="str">
        <f t="shared" si="21"/>
        <v>N/A</v>
      </c>
      <c r="N336" s="18">
        <f t="shared" si="22"/>
        <v>0</v>
      </c>
      <c r="O336" s="18">
        <f t="shared" si="23"/>
        <v>0</v>
      </c>
    </row>
    <row r="337" spans="1:15" ht="14.4" customHeight="1" x14ac:dyDescent="0.3">
      <c r="A337" s="38" t="s">
        <v>11</v>
      </c>
      <c r="B337" s="38" t="s">
        <v>163</v>
      </c>
      <c r="C337" s="39">
        <v>42724</v>
      </c>
      <c r="D337" s="38" t="s">
        <v>44</v>
      </c>
      <c r="E337" s="38" t="s">
        <v>262</v>
      </c>
      <c r="F337" s="38" t="s">
        <v>2214</v>
      </c>
      <c r="G337" s="38" t="s">
        <v>228</v>
      </c>
      <c r="H337" s="38">
        <v>13631</v>
      </c>
      <c r="I337" s="38">
        <v>7.8</v>
      </c>
      <c r="J337" s="38">
        <v>0</v>
      </c>
      <c r="K337" s="38">
        <v>5</v>
      </c>
      <c r="L337" s="15" t="str">
        <f t="shared" si="20"/>
        <v>MEETS</v>
      </c>
      <c r="M337" s="21" t="str">
        <f t="shared" si="21"/>
        <v>N/A</v>
      </c>
      <c r="N337" s="18">
        <f t="shared" si="22"/>
        <v>5</v>
      </c>
      <c r="O337" s="18">
        <f t="shared" si="23"/>
        <v>0</v>
      </c>
    </row>
    <row r="338" spans="1:15" ht="14.4" customHeight="1" x14ac:dyDescent="0.3">
      <c r="A338" s="38" t="s">
        <v>11</v>
      </c>
      <c r="B338" s="38" t="s">
        <v>163</v>
      </c>
      <c r="C338" s="39">
        <v>43671</v>
      </c>
      <c r="D338" s="38" t="s">
        <v>44</v>
      </c>
      <c r="E338" s="38" t="s">
        <v>262</v>
      </c>
      <c r="F338" s="38" t="s">
        <v>2379</v>
      </c>
      <c r="G338" s="38" t="s">
        <v>620</v>
      </c>
      <c r="H338" s="38">
        <v>3976</v>
      </c>
      <c r="I338" s="38">
        <v>4.6100000000000003</v>
      </c>
      <c r="J338" s="38" t="s">
        <v>238</v>
      </c>
      <c r="K338" s="38" t="s">
        <v>836</v>
      </c>
      <c r="L338" s="15" t="str">
        <f t="shared" si="20"/>
        <v>MEETS</v>
      </c>
      <c r="M338" s="21" t="str">
        <f t="shared" si="21"/>
        <v>N/A</v>
      </c>
      <c r="N338" s="18">
        <f t="shared" si="22"/>
        <v>165.99600000000001</v>
      </c>
      <c r="O338" s="18">
        <f t="shared" si="23"/>
        <v>29</v>
      </c>
    </row>
    <row r="339" spans="1:15" ht="14.4" customHeight="1" x14ac:dyDescent="0.3">
      <c r="A339" s="38" t="s">
        <v>11</v>
      </c>
      <c r="B339" s="38" t="s">
        <v>163</v>
      </c>
      <c r="C339" s="39">
        <v>43705</v>
      </c>
      <c r="D339" s="38" t="s">
        <v>44</v>
      </c>
      <c r="E339" s="38" t="s">
        <v>262</v>
      </c>
      <c r="F339" s="38" t="s">
        <v>2384</v>
      </c>
      <c r="G339" s="38" t="s">
        <v>228</v>
      </c>
      <c r="H339" s="38">
        <v>2399</v>
      </c>
      <c r="I339" s="38">
        <v>4.54</v>
      </c>
      <c r="J339" s="38" t="s">
        <v>266</v>
      </c>
      <c r="K339" s="38" t="s">
        <v>873</v>
      </c>
      <c r="L339" s="15" t="str">
        <f t="shared" si="20"/>
        <v>MEETS</v>
      </c>
      <c r="M339" s="21" t="str">
        <f t="shared" si="21"/>
        <v>N/A</v>
      </c>
      <c r="N339" s="18">
        <f t="shared" si="22"/>
        <v>275.11500000000001</v>
      </c>
      <c r="O339" s="18">
        <f t="shared" si="23"/>
        <v>32</v>
      </c>
    </row>
    <row r="340" spans="1:15" ht="14.4" customHeight="1" x14ac:dyDescent="0.3">
      <c r="A340" s="38" t="s">
        <v>11</v>
      </c>
      <c r="B340" s="38" t="s">
        <v>163</v>
      </c>
      <c r="C340" s="39">
        <v>43728</v>
      </c>
      <c r="D340" s="38" t="s">
        <v>44</v>
      </c>
      <c r="E340" s="38" t="s">
        <v>262</v>
      </c>
      <c r="F340" s="38" t="s">
        <v>1317</v>
      </c>
      <c r="G340" s="38" t="s">
        <v>877</v>
      </c>
      <c r="H340" s="38">
        <v>14160</v>
      </c>
      <c r="I340" s="38">
        <v>8.98</v>
      </c>
      <c r="J340" s="38" t="s">
        <v>266</v>
      </c>
      <c r="K340" s="38" t="s">
        <v>878</v>
      </c>
      <c r="L340" s="15" t="str">
        <f t="shared" si="20"/>
        <v>MEETS</v>
      </c>
      <c r="M340" s="21" t="str">
        <f t="shared" si="21"/>
        <v>N/A</v>
      </c>
      <c r="N340" s="18">
        <f t="shared" si="22"/>
        <v>46.61</v>
      </c>
      <c r="O340" s="18">
        <f t="shared" si="23"/>
        <v>32</v>
      </c>
    </row>
    <row r="341" spans="1:15" ht="14.4" customHeight="1" x14ac:dyDescent="0.3">
      <c r="A341" s="38" t="s">
        <v>11</v>
      </c>
      <c r="B341" s="38" t="s">
        <v>163</v>
      </c>
      <c r="C341" s="39">
        <v>42724</v>
      </c>
      <c r="D341" s="38" t="s">
        <v>59</v>
      </c>
      <c r="E341" s="38" t="s">
        <v>262</v>
      </c>
      <c r="F341" s="38" t="s">
        <v>2211</v>
      </c>
      <c r="G341" s="38" t="s">
        <v>228</v>
      </c>
      <c r="H341" s="38">
        <v>18560</v>
      </c>
      <c r="I341" s="38">
        <v>7.7</v>
      </c>
      <c r="J341" s="38">
        <v>0</v>
      </c>
      <c r="K341" s="38">
        <v>1.5</v>
      </c>
      <c r="L341" s="15" t="str">
        <f t="shared" si="20"/>
        <v>MEETS</v>
      </c>
      <c r="M341" s="21" t="str">
        <f t="shared" si="21"/>
        <v>N/A</v>
      </c>
      <c r="N341" s="18">
        <f t="shared" si="22"/>
        <v>1.5</v>
      </c>
      <c r="O341" s="18">
        <f t="shared" si="23"/>
        <v>0</v>
      </c>
    </row>
    <row r="342" spans="1:15" ht="14.4" customHeight="1" x14ac:dyDescent="0.3">
      <c r="A342" s="38" t="s">
        <v>11</v>
      </c>
      <c r="B342" s="38" t="s">
        <v>163</v>
      </c>
      <c r="C342" s="39">
        <v>43369</v>
      </c>
      <c r="D342" s="38" t="s">
        <v>59</v>
      </c>
      <c r="E342" s="38" t="s">
        <v>262</v>
      </c>
      <c r="F342" s="38" t="s">
        <v>2305</v>
      </c>
      <c r="G342" s="38" t="s">
        <v>620</v>
      </c>
      <c r="H342" s="38">
        <v>18940</v>
      </c>
      <c r="I342" s="38">
        <v>9.1999999999999993</v>
      </c>
      <c r="J342" s="38">
        <v>0</v>
      </c>
      <c r="K342" s="38" t="s">
        <v>646</v>
      </c>
      <c r="L342" s="15" t="str">
        <f t="shared" si="20"/>
        <v>DOES NOT MEET</v>
      </c>
      <c r="M342" s="21" t="str">
        <f t="shared" si="21"/>
        <v>N/A</v>
      </c>
      <c r="N342" s="18">
        <f t="shared" si="22"/>
        <v>37.17</v>
      </c>
      <c r="O342" s="18">
        <f t="shared" si="23"/>
        <v>0</v>
      </c>
    </row>
    <row r="343" spans="1:15" ht="14.4" customHeight="1" x14ac:dyDescent="0.3">
      <c r="A343" s="38" t="s">
        <v>11</v>
      </c>
      <c r="B343" s="38" t="s">
        <v>163</v>
      </c>
      <c r="C343" s="39">
        <v>43671</v>
      </c>
      <c r="D343" s="38" t="s">
        <v>59</v>
      </c>
      <c r="E343" s="38" t="s">
        <v>262</v>
      </c>
      <c r="F343" s="38" t="s">
        <v>2380</v>
      </c>
      <c r="G343" s="38" t="s">
        <v>620</v>
      </c>
      <c r="H343" s="38">
        <v>28270</v>
      </c>
      <c r="I343" s="38">
        <v>9.61</v>
      </c>
      <c r="J343" s="38" t="s">
        <v>238</v>
      </c>
      <c r="K343" s="38" t="s">
        <v>837</v>
      </c>
      <c r="L343" s="15" t="str">
        <f t="shared" si="20"/>
        <v>DOES NOT MEET</v>
      </c>
      <c r="M343" s="21" t="str">
        <f t="shared" si="21"/>
        <v>N/A</v>
      </c>
      <c r="N343" s="18">
        <f t="shared" si="22"/>
        <v>23.346</v>
      </c>
      <c r="O343" s="18">
        <f t="shared" si="23"/>
        <v>29</v>
      </c>
    </row>
    <row r="344" spans="1:15" ht="14.4" customHeight="1" x14ac:dyDescent="0.3">
      <c r="A344" s="38" t="s">
        <v>11</v>
      </c>
      <c r="B344" s="38" t="s">
        <v>163</v>
      </c>
      <c r="C344" s="39">
        <v>43705</v>
      </c>
      <c r="D344" s="38" t="s">
        <v>59</v>
      </c>
      <c r="E344" s="38" t="s">
        <v>262</v>
      </c>
      <c r="F344" s="38" t="s">
        <v>1333</v>
      </c>
      <c r="G344" s="38" t="s">
        <v>228</v>
      </c>
      <c r="H344" s="38">
        <v>2476</v>
      </c>
      <c r="I344" s="38">
        <v>3.97</v>
      </c>
      <c r="J344" s="38" t="s">
        <v>266</v>
      </c>
      <c r="K344" s="38" t="s">
        <v>874</v>
      </c>
      <c r="L344" s="15" t="str">
        <f t="shared" si="20"/>
        <v>DOES NOT MEET</v>
      </c>
      <c r="M344" s="21" t="str">
        <f t="shared" si="21"/>
        <v>N/A</v>
      </c>
      <c r="N344" s="18">
        <f t="shared" si="22"/>
        <v>266.55900000000003</v>
      </c>
      <c r="O344" s="18">
        <f t="shared" si="23"/>
        <v>32</v>
      </c>
    </row>
    <row r="345" spans="1:15" ht="14.4" customHeight="1" x14ac:dyDescent="0.3">
      <c r="A345" s="38" t="s">
        <v>11</v>
      </c>
      <c r="B345" s="38" t="s">
        <v>163</v>
      </c>
      <c r="C345" s="39">
        <v>42724</v>
      </c>
      <c r="D345" s="38" t="s">
        <v>48</v>
      </c>
      <c r="E345" s="38" t="s">
        <v>262</v>
      </c>
      <c r="F345" s="38" t="s">
        <v>2215</v>
      </c>
      <c r="G345" s="38" t="s">
        <v>228</v>
      </c>
      <c r="H345" s="38">
        <v>10254</v>
      </c>
      <c r="I345" s="38">
        <v>7.5</v>
      </c>
      <c r="J345" s="38">
        <v>0</v>
      </c>
      <c r="K345" s="38">
        <v>16.399999999999999</v>
      </c>
      <c r="L345" s="15" t="str">
        <f t="shared" si="20"/>
        <v>MEETS</v>
      </c>
      <c r="M345" s="21" t="str">
        <f t="shared" si="21"/>
        <v>N/A</v>
      </c>
      <c r="N345" s="18">
        <f t="shared" si="22"/>
        <v>16.399999999999999</v>
      </c>
      <c r="O345" s="18">
        <f t="shared" si="23"/>
        <v>0</v>
      </c>
    </row>
    <row r="346" spans="1:15" ht="14.4" customHeight="1" x14ac:dyDescent="0.3">
      <c r="A346" s="38" t="s">
        <v>11</v>
      </c>
      <c r="B346" s="38" t="s">
        <v>163</v>
      </c>
      <c r="C346" s="39">
        <v>43369</v>
      </c>
      <c r="D346" s="38" t="s">
        <v>48</v>
      </c>
      <c r="E346" s="38" t="s">
        <v>262</v>
      </c>
      <c r="F346" s="38" t="s">
        <v>2306</v>
      </c>
      <c r="G346" s="38" t="s">
        <v>620</v>
      </c>
      <c r="H346" s="38">
        <v>8341</v>
      </c>
      <c r="I346" s="38">
        <v>8.6</v>
      </c>
      <c r="J346" s="38">
        <v>0</v>
      </c>
      <c r="K346" s="38" t="s">
        <v>647</v>
      </c>
      <c r="L346" s="15" t="str">
        <f t="shared" si="20"/>
        <v>MEETS</v>
      </c>
      <c r="M346" s="21" t="str">
        <f t="shared" si="21"/>
        <v>N/A</v>
      </c>
      <c r="N346" s="18">
        <f t="shared" si="22"/>
        <v>84.02</v>
      </c>
      <c r="O346" s="18">
        <f t="shared" si="23"/>
        <v>0</v>
      </c>
    </row>
    <row r="347" spans="1:15" ht="14.4" customHeight="1" x14ac:dyDescent="0.3">
      <c r="A347" s="38" t="s">
        <v>11</v>
      </c>
      <c r="B347" s="38" t="s">
        <v>163</v>
      </c>
      <c r="C347" s="39">
        <v>43671</v>
      </c>
      <c r="D347" s="38" t="s">
        <v>48</v>
      </c>
      <c r="E347" s="38" t="s">
        <v>262</v>
      </c>
      <c r="F347" s="38" t="s">
        <v>2381</v>
      </c>
      <c r="G347" s="38" t="s">
        <v>620</v>
      </c>
      <c r="H347" s="38">
        <v>3053</v>
      </c>
      <c r="I347" s="38">
        <v>6.05</v>
      </c>
      <c r="J347" s="38" t="s">
        <v>238</v>
      </c>
      <c r="K347" s="38" t="s">
        <v>838</v>
      </c>
      <c r="L347" s="15" t="str">
        <f t="shared" si="20"/>
        <v>MEETS</v>
      </c>
      <c r="M347" s="21" t="str">
        <f t="shared" si="21"/>
        <v>N/A</v>
      </c>
      <c r="N347" s="18">
        <f t="shared" si="22"/>
        <v>216.18100000000001</v>
      </c>
      <c r="O347" s="18">
        <f t="shared" si="23"/>
        <v>29</v>
      </c>
    </row>
    <row r="348" spans="1:15" ht="14.4" customHeight="1" x14ac:dyDescent="0.3">
      <c r="A348" s="38" t="s">
        <v>11</v>
      </c>
      <c r="B348" s="38" t="s">
        <v>163</v>
      </c>
      <c r="C348" s="39">
        <v>43705</v>
      </c>
      <c r="D348" s="38" t="s">
        <v>48</v>
      </c>
      <c r="E348" s="38" t="s">
        <v>262</v>
      </c>
      <c r="F348" s="38" t="s">
        <v>2385</v>
      </c>
      <c r="G348" s="38" t="s">
        <v>228</v>
      </c>
      <c r="H348" s="38">
        <v>2501</v>
      </c>
      <c r="I348" s="38">
        <v>4.78</v>
      </c>
      <c r="J348" s="38" t="s">
        <v>266</v>
      </c>
      <c r="K348" s="38" t="s">
        <v>875</v>
      </c>
      <c r="L348" s="15" t="str">
        <f t="shared" si="20"/>
        <v>MEETS</v>
      </c>
      <c r="M348" s="21" t="str">
        <f t="shared" si="21"/>
        <v>N/A</v>
      </c>
      <c r="N348" s="18">
        <f t="shared" si="22"/>
        <v>263.89400000000001</v>
      </c>
      <c r="O348" s="18">
        <f t="shared" si="23"/>
        <v>32</v>
      </c>
    </row>
    <row r="349" spans="1:15" ht="14.4" customHeight="1" x14ac:dyDescent="0.3">
      <c r="A349" s="38" t="s">
        <v>11</v>
      </c>
      <c r="B349" s="38" t="s">
        <v>163</v>
      </c>
      <c r="C349" s="39">
        <v>43728</v>
      </c>
      <c r="D349" s="38" t="s">
        <v>48</v>
      </c>
      <c r="E349" s="38" t="s">
        <v>262</v>
      </c>
      <c r="F349" s="38" t="s">
        <v>1316</v>
      </c>
      <c r="G349" s="38" t="s">
        <v>877</v>
      </c>
      <c r="H349" s="38">
        <v>10780</v>
      </c>
      <c r="I349" s="38">
        <v>8.52</v>
      </c>
      <c r="J349" s="38" t="s">
        <v>266</v>
      </c>
      <c r="K349" s="38" t="s">
        <v>879</v>
      </c>
      <c r="L349" s="15" t="str">
        <f t="shared" si="20"/>
        <v>MEETS</v>
      </c>
      <c r="M349" s="21" t="str">
        <f t="shared" si="21"/>
        <v>N/A</v>
      </c>
      <c r="N349" s="18">
        <f t="shared" si="22"/>
        <v>61.223999999999997</v>
      </c>
      <c r="O349" s="18">
        <f t="shared" si="23"/>
        <v>32</v>
      </c>
    </row>
    <row r="350" spans="1:15" ht="14.4" customHeight="1" x14ac:dyDescent="0.3">
      <c r="A350" s="38" t="s">
        <v>11</v>
      </c>
      <c r="B350" s="38" t="s">
        <v>634</v>
      </c>
      <c r="C350" s="39">
        <v>43353</v>
      </c>
      <c r="D350" s="38" t="s">
        <v>44</v>
      </c>
      <c r="E350" s="38" t="s">
        <v>635</v>
      </c>
      <c r="F350" s="38" t="s">
        <v>1468</v>
      </c>
      <c r="G350" s="38" t="s">
        <v>636</v>
      </c>
      <c r="H350" s="38">
        <v>20310</v>
      </c>
      <c r="I350" s="38">
        <v>9.6</v>
      </c>
      <c r="J350" s="38">
        <v>15</v>
      </c>
      <c r="K350" s="38" t="s">
        <v>637</v>
      </c>
      <c r="L350" s="15" t="str">
        <f t="shared" si="20"/>
        <v>DOES NOT MEET</v>
      </c>
      <c r="M350" s="21" t="str">
        <f t="shared" si="21"/>
        <v>N/A</v>
      </c>
      <c r="N350" s="18">
        <f t="shared" si="22"/>
        <v>29.34</v>
      </c>
      <c r="O350" s="18">
        <f t="shared" si="23"/>
        <v>15</v>
      </c>
    </row>
    <row r="351" spans="1:15" ht="14.4" customHeight="1" x14ac:dyDescent="0.3">
      <c r="A351" s="38" t="s">
        <v>11</v>
      </c>
      <c r="B351" s="38" t="s">
        <v>65</v>
      </c>
      <c r="C351" s="39">
        <v>42408</v>
      </c>
      <c r="D351" s="38" t="s">
        <v>44</v>
      </c>
      <c r="E351" s="38" t="s">
        <v>365</v>
      </c>
      <c r="F351" s="38" t="s">
        <v>1541</v>
      </c>
      <c r="G351" s="38" t="s">
        <v>190</v>
      </c>
      <c r="H351" s="38">
        <v>19350</v>
      </c>
      <c r="I351" s="38">
        <v>7</v>
      </c>
      <c r="J351" s="38">
        <v>5</v>
      </c>
      <c r="K351" s="38">
        <v>11.1</v>
      </c>
      <c r="L351" s="15" t="str">
        <f t="shared" si="20"/>
        <v>MEETS</v>
      </c>
      <c r="M351" s="21" t="str">
        <f t="shared" si="21"/>
        <v>N/A</v>
      </c>
      <c r="N351" s="18">
        <f t="shared" si="22"/>
        <v>11.1</v>
      </c>
      <c r="O351" s="18">
        <f t="shared" si="23"/>
        <v>5</v>
      </c>
    </row>
    <row r="352" spans="1:15" ht="14.4" customHeight="1" x14ac:dyDescent="0.3">
      <c r="A352" s="38" t="s">
        <v>11</v>
      </c>
      <c r="B352" s="38" t="s">
        <v>65</v>
      </c>
      <c r="C352" s="39">
        <v>42408</v>
      </c>
      <c r="D352" s="38" t="s">
        <v>48</v>
      </c>
      <c r="E352" s="38" t="s">
        <v>365</v>
      </c>
      <c r="F352" s="38" t="s">
        <v>1540</v>
      </c>
      <c r="G352" s="38" t="s">
        <v>190</v>
      </c>
      <c r="H352" s="38">
        <v>15330</v>
      </c>
      <c r="I352" s="38">
        <v>8.3000000000000007</v>
      </c>
      <c r="J352" s="38">
        <v>5</v>
      </c>
      <c r="K352" s="38">
        <v>9.4</v>
      </c>
      <c r="L352" s="15" t="str">
        <f t="shared" si="20"/>
        <v>MEETS</v>
      </c>
      <c r="M352" s="21" t="str">
        <f t="shared" si="21"/>
        <v>N/A</v>
      </c>
      <c r="N352" s="18">
        <f t="shared" si="22"/>
        <v>9.4</v>
      </c>
      <c r="O352" s="18">
        <f t="shared" si="23"/>
        <v>5</v>
      </c>
    </row>
    <row r="353" spans="1:15" ht="14.4" customHeight="1" x14ac:dyDescent="0.3">
      <c r="A353" s="38" t="s">
        <v>11</v>
      </c>
      <c r="B353" s="38" t="s">
        <v>89</v>
      </c>
      <c r="C353" s="39">
        <v>40224</v>
      </c>
      <c r="D353" s="38" t="s">
        <v>44</v>
      </c>
      <c r="E353" s="38" t="s">
        <v>380</v>
      </c>
      <c r="F353" s="38" t="s">
        <v>1981</v>
      </c>
      <c r="G353" s="38" t="s">
        <v>1201</v>
      </c>
      <c r="H353" s="38">
        <v>23474</v>
      </c>
      <c r="I353" s="38">
        <v>8.3000000000000007</v>
      </c>
      <c r="J353" s="38">
        <v>27</v>
      </c>
      <c r="K353" s="38" t="s">
        <v>236</v>
      </c>
      <c r="L353" s="15" t="str">
        <f t="shared" si="20"/>
        <v>MEETS</v>
      </c>
      <c r="M353" s="21" t="str">
        <f t="shared" si="21"/>
        <v>MEETS</v>
      </c>
      <c r="N353" s="18">
        <f t="shared" si="22"/>
        <v>200</v>
      </c>
      <c r="O353" s="18">
        <f t="shared" si="23"/>
        <v>27</v>
      </c>
    </row>
    <row r="354" spans="1:15" ht="14.4" customHeight="1" x14ac:dyDescent="0.3">
      <c r="A354" s="38" t="s">
        <v>11</v>
      </c>
      <c r="B354" s="38" t="s">
        <v>89</v>
      </c>
      <c r="C354" s="39">
        <v>40234</v>
      </c>
      <c r="D354" s="38" t="s">
        <v>44</v>
      </c>
      <c r="E354" s="38" t="s">
        <v>380</v>
      </c>
      <c r="F354" s="38" t="s">
        <v>1982</v>
      </c>
      <c r="G354" s="38" t="s">
        <v>382</v>
      </c>
      <c r="H354" s="38">
        <v>23148</v>
      </c>
      <c r="I354" s="38">
        <v>8.6999999999999993</v>
      </c>
      <c r="J354" s="38" t="s">
        <v>235</v>
      </c>
      <c r="K354" s="38">
        <v>200</v>
      </c>
      <c r="L354" s="15" t="str">
        <f t="shared" si="20"/>
        <v>MEETS</v>
      </c>
      <c r="M354" s="21" t="str">
        <f t="shared" si="21"/>
        <v>MEETS</v>
      </c>
      <c r="N354" s="18">
        <f t="shared" si="22"/>
        <v>200</v>
      </c>
      <c r="O354" s="18">
        <f t="shared" si="23"/>
        <v>27</v>
      </c>
    </row>
    <row r="355" spans="1:15" ht="14.4" customHeight="1" x14ac:dyDescent="0.3">
      <c r="A355" s="38" t="s">
        <v>11</v>
      </c>
      <c r="B355" s="38" t="s">
        <v>89</v>
      </c>
      <c r="C355" s="39">
        <v>40247</v>
      </c>
      <c r="D355" s="38" t="s">
        <v>44</v>
      </c>
      <c r="E355" s="38" t="s">
        <v>380</v>
      </c>
      <c r="F355" s="38" t="s">
        <v>1983</v>
      </c>
      <c r="G355" s="38" t="s">
        <v>382</v>
      </c>
      <c r="H355" s="38">
        <v>15128</v>
      </c>
      <c r="I355" s="38">
        <v>8.1999999999999993</v>
      </c>
      <c r="J355" s="38">
        <v>27</v>
      </c>
      <c r="K355" s="38" t="s">
        <v>236</v>
      </c>
      <c r="L355" s="15" t="str">
        <f t="shared" si="20"/>
        <v>MEETS</v>
      </c>
      <c r="M355" s="21" t="str">
        <f t="shared" si="21"/>
        <v>MEETS</v>
      </c>
      <c r="N355" s="18">
        <f t="shared" si="22"/>
        <v>200</v>
      </c>
      <c r="O355" s="18">
        <f t="shared" si="23"/>
        <v>27</v>
      </c>
    </row>
    <row r="356" spans="1:15" ht="14.4" customHeight="1" x14ac:dyDescent="0.3">
      <c r="A356" s="38" t="s">
        <v>11</v>
      </c>
      <c r="B356" s="38" t="s">
        <v>89</v>
      </c>
      <c r="C356" s="39">
        <v>40260</v>
      </c>
      <c r="D356" s="38" t="s">
        <v>44</v>
      </c>
      <c r="E356" s="38" t="s">
        <v>380</v>
      </c>
      <c r="F356" s="38" t="s">
        <v>1984</v>
      </c>
      <c r="G356" s="38" t="s">
        <v>382</v>
      </c>
      <c r="H356" s="38">
        <v>17182</v>
      </c>
      <c r="I356" s="38">
        <v>7.4</v>
      </c>
      <c r="J356" s="38">
        <v>27</v>
      </c>
      <c r="K356" s="38" t="s">
        <v>236</v>
      </c>
      <c r="L356" s="15" t="str">
        <f t="shared" si="20"/>
        <v>MEETS</v>
      </c>
      <c r="M356" s="21" t="str">
        <f t="shared" si="21"/>
        <v>MEETS</v>
      </c>
      <c r="N356" s="18">
        <f t="shared" si="22"/>
        <v>200</v>
      </c>
      <c r="O356" s="18">
        <f t="shared" si="23"/>
        <v>27</v>
      </c>
    </row>
    <row r="357" spans="1:15" ht="14.4" customHeight="1" x14ac:dyDescent="0.3">
      <c r="A357" s="38" t="s">
        <v>11</v>
      </c>
      <c r="B357" s="38" t="s">
        <v>89</v>
      </c>
      <c r="C357" s="39">
        <v>40498</v>
      </c>
      <c r="D357" s="38" t="s">
        <v>44</v>
      </c>
      <c r="E357" s="38" t="s">
        <v>380</v>
      </c>
      <c r="F357" s="38" t="s">
        <v>1994</v>
      </c>
      <c r="G357" s="38" t="s">
        <v>1201</v>
      </c>
      <c r="H357" s="38">
        <v>17513</v>
      </c>
      <c r="I357" s="38">
        <v>8.1</v>
      </c>
      <c r="J357" s="38">
        <v>0</v>
      </c>
      <c r="K357" s="38">
        <v>0</v>
      </c>
      <c r="L357" s="15" t="str">
        <f t="shared" si="20"/>
        <v>MEETS</v>
      </c>
      <c r="M357" s="21" t="str">
        <f t="shared" si="21"/>
        <v>MEETS</v>
      </c>
      <c r="N357" s="18">
        <f t="shared" si="22"/>
        <v>0</v>
      </c>
      <c r="O357" s="18">
        <f t="shared" si="23"/>
        <v>0</v>
      </c>
    </row>
    <row r="358" spans="1:15" ht="14.4" customHeight="1" x14ac:dyDescent="0.3">
      <c r="A358" s="38" t="s">
        <v>11</v>
      </c>
      <c r="B358" s="38" t="s">
        <v>89</v>
      </c>
      <c r="C358" s="39">
        <v>40603</v>
      </c>
      <c r="D358" s="38" t="s">
        <v>44</v>
      </c>
      <c r="E358" s="38" t="s">
        <v>380</v>
      </c>
      <c r="F358" s="38" t="s">
        <v>1998</v>
      </c>
      <c r="G358" s="38" t="s">
        <v>381</v>
      </c>
      <c r="H358" s="38">
        <v>22779</v>
      </c>
      <c r="I358" s="38">
        <v>8.4</v>
      </c>
      <c r="J358" s="38">
        <v>0</v>
      </c>
      <c r="K358" s="38">
        <v>0</v>
      </c>
      <c r="L358" s="15" t="str">
        <f t="shared" si="20"/>
        <v>MEETS</v>
      </c>
      <c r="M358" s="21" t="str">
        <f t="shared" si="21"/>
        <v>MEETS</v>
      </c>
      <c r="N358" s="18">
        <f t="shared" si="22"/>
        <v>0</v>
      </c>
      <c r="O358" s="18">
        <f t="shared" si="23"/>
        <v>0</v>
      </c>
    </row>
    <row r="359" spans="1:15" ht="14.4" customHeight="1" x14ac:dyDescent="0.3">
      <c r="A359" s="38" t="s">
        <v>11</v>
      </c>
      <c r="B359" s="38" t="s">
        <v>89</v>
      </c>
      <c r="C359" s="39">
        <v>40603</v>
      </c>
      <c r="D359" s="38" t="s">
        <v>44</v>
      </c>
      <c r="E359" s="38" t="s">
        <v>380</v>
      </c>
      <c r="F359" s="38" t="s">
        <v>1999</v>
      </c>
      <c r="G359" s="38" t="s">
        <v>381</v>
      </c>
      <c r="H359" s="38">
        <v>23474</v>
      </c>
      <c r="I359" s="38">
        <v>8.5</v>
      </c>
      <c r="J359" s="38">
        <v>0</v>
      </c>
      <c r="K359" s="38">
        <v>0</v>
      </c>
      <c r="L359" s="15" t="str">
        <f t="shared" si="20"/>
        <v>MEETS</v>
      </c>
      <c r="M359" s="21" t="str">
        <f t="shared" si="21"/>
        <v>MEETS</v>
      </c>
      <c r="N359" s="18">
        <f t="shared" si="22"/>
        <v>0</v>
      </c>
      <c r="O359" s="18">
        <f t="shared" si="23"/>
        <v>0</v>
      </c>
    </row>
    <row r="360" spans="1:15" ht="14.4" customHeight="1" x14ac:dyDescent="0.3">
      <c r="A360" s="38" t="s">
        <v>11</v>
      </c>
      <c r="B360" s="38" t="s">
        <v>89</v>
      </c>
      <c r="C360" s="39">
        <v>40603</v>
      </c>
      <c r="D360" s="38" t="s">
        <v>44</v>
      </c>
      <c r="E360" s="38" t="s">
        <v>380</v>
      </c>
      <c r="F360" s="38" t="s">
        <v>2000</v>
      </c>
      <c r="G360" s="38" t="s">
        <v>381</v>
      </c>
      <c r="H360" s="38">
        <v>18552</v>
      </c>
      <c r="I360" s="38">
        <v>8.5</v>
      </c>
      <c r="J360" s="38">
        <v>0</v>
      </c>
      <c r="K360" s="38">
        <v>0</v>
      </c>
      <c r="L360" s="15" t="str">
        <f t="shared" si="20"/>
        <v>MEETS</v>
      </c>
      <c r="M360" s="21" t="str">
        <f t="shared" si="21"/>
        <v>MEETS</v>
      </c>
      <c r="N360" s="18">
        <f t="shared" si="22"/>
        <v>0</v>
      </c>
      <c r="O360" s="18">
        <f t="shared" si="23"/>
        <v>0</v>
      </c>
    </row>
    <row r="361" spans="1:15" ht="14.4" customHeight="1" x14ac:dyDescent="0.3">
      <c r="A361" s="38" t="s">
        <v>11</v>
      </c>
      <c r="B361" s="38" t="s">
        <v>89</v>
      </c>
      <c r="C361" s="39">
        <v>40606</v>
      </c>
      <c r="D361" s="38" t="s">
        <v>44</v>
      </c>
      <c r="E361" s="38" t="s">
        <v>380</v>
      </c>
      <c r="F361" s="38" t="s">
        <v>2001</v>
      </c>
      <c r="G361" s="38" t="s">
        <v>381</v>
      </c>
      <c r="H361" s="38">
        <v>18587</v>
      </c>
      <c r="I361" s="38">
        <v>8.6999999999999993</v>
      </c>
      <c r="J361" s="38">
        <v>0</v>
      </c>
      <c r="K361" s="38">
        <v>0</v>
      </c>
      <c r="L361" s="15" t="str">
        <f t="shared" si="20"/>
        <v>MEETS</v>
      </c>
      <c r="M361" s="21" t="str">
        <f t="shared" si="21"/>
        <v>MEETS</v>
      </c>
      <c r="N361" s="18">
        <f t="shared" si="22"/>
        <v>0</v>
      </c>
      <c r="O361" s="18">
        <f t="shared" si="23"/>
        <v>0</v>
      </c>
    </row>
    <row r="362" spans="1:15" ht="14.4" customHeight="1" x14ac:dyDescent="0.3">
      <c r="A362" s="38" t="s">
        <v>11</v>
      </c>
      <c r="B362" s="38" t="s">
        <v>89</v>
      </c>
      <c r="C362" s="39">
        <v>40606</v>
      </c>
      <c r="D362" s="38" t="s">
        <v>44</v>
      </c>
      <c r="E362" s="38" t="s">
        <v>380</v>
      </c>
      <c r="F362" s="38" t="s">
        <v>2002</v>
      </c>
      <c r="G362" s="38" t="s">
        <v>381</v>
      </c>
      <c r="H362" s="38">
        <v>32894</v>
      </c>
      <c r="I362" s="38">
        <v>7.9</v>
      </c>
      <c r="J362" s="38">
        <v>0</v>
      </c>
      <c r="K362" s="38">
        <v>0</v>
      </c>
      <c r="L362" s="15" t="str">
        <f t="shared" si="20"/>
        <v>MEETS</v>
      </c>
      <c r="M362" s="21" t="str">
        <f t="shared" si="21"/>
        <v>MEETS</v>
      </c>
      <c r="N362" s="18">
        <f t="shared" si="22"/>
        <v>0</v>
      </c>
      <c r="O362" s="18">
        <f t="shared" si="23"/>
        <v>0</v>
      </c>
    </row>
    <row r="363" spans="1:15" ht="14.4" customHeight="1" x14ac:dyDescent="0.3">
      <c r="A363" s="38" t="s">
        <v>11</v>
      </c>
      <c r="B363" s="38" t="s">
        <v>89</v>
      </c>
      <c r="C363" s="39">
        <v>40610</v>
      </c>
      <c r="D363" s="38" t="s">
        <v>44</v>
      </c>
      <c r="E363" s="38" t="s">
        <v>380</v>
      </c>
      <c r="F363" s="38" t="s">
        <v>2004</v>
      </c>
      <c r="G363" s="38" t="s">
        <v>381</v>
      </c>
      <c r="H363" s="38">
        <v>16103</v>
      </c>
      <c r="I363" s="38">
        <v>8.6</v>
      </c>
      <c r="J363" s="38">
        <v>0</v>
      </c>
      <c r="K363" s="38">
        <v>0</v>
      </c>
      <c r="L363" s="15" t="str">
        <f t="shared" si="20"/>
        <v>MEETS</v>
      </c>
      <c r="M363" s="21" t="str">
        <f t="shared" si="21"/>
        <v>MEETS</v>
      </c>
      <c r="N363" s="18">
        <f t="shared" si="22"/>
        <v>0</v>
      </c>
      <c r="O363" s="18">
        <f t="shared" si="23"/>
        <v>0</v>
      </c>
    </row>
    <row r="364" spans="1:15" ht="14.4" customHeight="1" x14ac:dyDescent="0.3">
      <c r="A364" s="38" t="s">
        <v>11</v>
      </c>
      <c r="B364" s="38" t="s">
        <v>89</v>
      </c>
      <c r="C364" s="39">
        <v>40625</v>
      </c>
      <c r="D364" s="38" t="s">
        <v>44</v>
      </c>
      <c r="E364" s="38" t="s">
        <v>380</v>
      </c>
      <c r="F364" s="38" t="s">
        <v>2006</v>
      </c>
      <c r="G364" s="38" t="s">
        <v>381</v>
      </c>
      <c r="H364" s="38">
        <v>18867</v>
      </c>
      <c r="I364" s="38">
        <v>7.9</v>
      </c>
      <c r="J364" s="38">
        <v>0</v>
      </c>
      <c r="K364" s="38">
        <v>0</v>
      </c>
      <c r="L364" s="15" t="str">
        <f t="shared" si="20"/>
        <v>MEETS</v>
      </c>
      <c r="M364" s="21" t="str">
        <f t="shared" si="21"/>
        <v>MEETS</v>
      </c>
      <c r="N364" s="18">
        <f t="shared" si="22"/>
        <v>0</v>
      </c>
      <c r="O364" s="18">
        <f t="shared" si="23"/>
        <v>0</v>
      </c>
    </row>
    <row r="365" spans="1:15" ht="14.4" customHeight="1" x14ac:dyDescent="0.3">
      <c r="A365" s="38" t="s">
        <v>11</v>
      </c>
      <c r="B365" s="38" t="s">
        <v>89</v>
      </c>
      <c r="C365" s="39">
        <v>40627</v>
      </c>
      <c r="D365" s="38" t="s">
        <v>44</v>
      </c>
      <c r="E365" s="38" t="s">
        <v>380</v>
      </c>
      <c r="F365" s="38" t="s">
        <v>2007</v>
      </c>
      <c r="G365" s="38" t="s">
        <v>381</v>
      </c>
      <c r="H365" s="38">
        <v>12804</v>
      </c>
      <c r="I365" s="38">
        <v>8</v>
      </c>
      <c r="J365" s="38">
        <v>0</v>
      </c>
      <c r="K365" s="38">
        <v>0</v>
      </c>
      <c r="L365" s="15" t="str">
        <f t="shared" si="20"/>
        <v>MEETS</v>
      </c>
      <c r="M365" s="21" t="str">
        <f t="shared" si="21"/>
        <v>MEETS</v>
      </c>
      <c r="N365" s="18">
        <f t="shared" si="22"/>
        <v>0</v>
      </c>
      <c r="O365" s="18">
        <f t="shared" si="23"/>
        <v>0</v>
      </c>
    </row>
    <row r="366" spans="1:15" ht="14.4" customHeight="1" x14ac:dyDescent="0.3">
      <c r="A366" s="38" t="s">
        <v>11</v>
      </c>
      <c r="B366" s="38" t="s">
        <v>89</v>
      </c>
      <c r="C366" s="39">
        <v>40681</v>
      </c>
      <c r="D366" s="38" t="s">
        <v>44</v>
      </c>
      <c r="E366" s="38" t="s">
        <v>380</v>
      </c>
      <c r="F366" s="38" t="s">
        <v>2009</v>
      </c>
      <c r="G366" s="38" t="s">
        <v>381</v>
      </c>
      <c r="H366" s="38">
        <v>10384</v>
      </c>
      <c r="I366" s="38">
        <v>8.3000000000000007</v>
      </c>
      <c r="J366" s="38">
        <v>0</v>
      </c>
      <c r="K366" s="38">
        <v>0</v>
      </c>
      <c r="L366" s="15" t="str">
        <f t="shared" si="20"/>
        <v>MEETS</v>
      </c>
      <c r="M366" s="21" t="str">
        <f t="shared" si="21"/>
        <v>MEETS</v>
      </c>
      <c r="N366" s="18">
        <f t="shared" si="22"/>
        <v>0</v>
      </c>
      <c r="O366" s="18">
        <f t="shared" si="23"/>
        <v>0</v>
      </c>
    </row>
    <row r="367" spans="1:15" ht="14.4" customHeight="1" x14ac:dyDescent="0.3">
      <c r="A367" s="38" t="s">
        <v>11</v>
      </c>
      <c r="B367" s="38" t="s">
        <v>89</v>
      </c>
      <c r="C367" s="39">
        <v>40683</v>
      </c>
      <c r="D367" s="38" t="s">
        <v>44</v>
      </c>
      <c r="E367" s="38" t="s">
        <v>380</v>
      </c>
      <c r="F367" s="38" t="s">
        <v>2010</v>
      </c>
      <c r="G367" s="38" t="s">
        <v>381</v>
      </c>
      <c r="H367" s="38">
        <v>10753</v>
      </c>
      <c r="I367" s="38">
        <v>7.9</v>
      </c>
      <c r="J367" s="38">
        <v>0</v>
      </c>
      <c r="K367" s="38">
        <v>0</v>
      </c>
      <c r="L367" s="15" t="str">
        <f t="shared" si="20"/>
        <v>MEETS</v>
      </c>
      <c r="M367" s="21" t="str">
        <f t="shared" si="21"/>
        <v>MEETS</v>
      </c>
      <c r="N367" s="18">
        <f t="shared" si="22"/>
        <v>0</v>
      </c>
      <c r="O367" s="18">
        <f t="shared" si="23"/>
        <v>0</v>
      </c>
    </row>
    <row r="368" spans="1:15" ht="14.4" customHeight="1" x14ac:dyDescent="0.3">
      <c r="A368" s="38" t="s">
        <v>11</v>
      </c>
      <c r="B368" s="38" t="s">
        <v>89</v>
      </c>
      <c r="C368" s="39">
        <v>42275</v>
      </c>
      <c r="D368" s="38" t="s">
        <v>44</v>
      </c>
      <c r="E368" s="38" t="s">
        <v>380</v>
      </c>
      <c r="F368" s="38" t="s">
        <v>2069</v>
      </c>
      <c r="G368" s="38" t="s">
        <v>184</v>
      </c>
      <c r="H368" s="38">
        <v>15179</v>
      </c>
      <c r="I368" s="38">
        <v>9</v>
      </c>
      <c r="J368" s="38">
        <v>0</v>
      </c>
      <c r="K368" s="38">
        <v>0</v>
      </c>
      <c r="L368" s="15" t="str">
        <f t="shared" si="20"/>
        <v>MEETS</v>
      </c>
      <c r="M368" s="21" t="str">
        <f t="shared" si="21"/>
        <v>MEETS</v>
      </c>
      <c r="N368" s="18">
        <f t="shared" si="22"/>
        <v>0</v>
      </c>
      <c r="O368" s="18">
        <f t="shared" si="23"/>
        <v>0</v>
      </c>
    </row>
    <row r="369" spans="1:15" ht="14.4" customHeight="1" x14ac:dyDescent="0.3">
      <c r="A369" s="38" t="s">
        <v>11</v>
      </c>
      <c r="B369" s="38" t="s">
        <v>89</v>
      </c>
      <c r="C369" s="39">
        <v>42419</v>
      </c>
      <c r="D369" s="38" t="s">
        <v>44</v>
      </c>
      <c r="E369" s="38" t="s">
        <v>380</v>
      </c>
      <c r="F369" s="38" t="s">
        <v>2110</v>
      </c>
      <c r="G369" s="38" t="s">
        <v>184</v>
      </c>
      <c r="H369" s="38">
        <v>25304</v>
      </c>
      <c r="I369" s="38">
        <v>8.5</v>
      </c>
      <c r="J369" s="38">
        <v>0</v>
      </c>
      <c r="K369" s="38">
        <v>0</v>
      </c>
      <c r="L369" s="15" t="str">
        <f t="shared" si="20"/>
        <v>MEETS</v>
      </c>
      <c r="M369" s="21" t="str">
        <f t="shared" si="21"/>
        <v>MEETS</v>
      </c>
      <c r="N369" s="18">
        <f t="shared" si="22"/>
        <v>0</v>
      </c>
      <c r="O369" s="18">
        <f t="shared" si="23"/>
        <v>0</v>
      </c>
    </row>
    <row r="370" spans="1:15" ht="14.4" customHeight="1" x14ac:dyDescent="0.3">
      <c r="A370" s="38" t="s">
        <v>11</v>
      </c>
      <c r="B370" s="38" t="s">
        <v>89</v>
      </c>
      <c r="C370" s="39">
        <v>44099</v>
      </c>
      <c r="D370" s="38" t="s">
        <v>44</v>
      </c>
      <c r="E370" s="38" t="s">
        <v>380</v>
      </c>
      <c r="F370" s="38" t="s">
        <v>2394</v>
      </c>
      <c r="G370" s="38" t="s">
        <v>184</v>
      </c>
      <c r="H370" s="38">
        <v>22540</v>
      </c>
      <c r="I370" s="38">
        <v>9.2200000000000006</v>
      </c>
      <c r="J370" s="38" t="s">
        <v>239</v>
      </c>
      <c r="K370" s="38" t="s">
        <v>947</v>
      </c>
      <c r="L370" s="15" t="str">
        <f t="shared" si="20"/>
        <v>DOES NOT MEET</v>
      </c>
      <c r="M370" s="21" t="str">
        <f t="shared" si="21"/>
        <v>MEETS</v>
      </c>
      <c r="N370" s="18">
        <f t="shared" si="22"/>
        <v>29.280999999999999</v>
      </c>
      <c r="O370" s="18">
        <f t="shared" si="23"/>
        <v>30</v>
      </c>
    </row>
    <row r="371" spans="1:15" ht="14.4" customHeight="1" x14ac:dyDescent="0.3">
      <c r="A371" s="38" t="s">
        <v>11</v>
      </c>
      <c r="B371" s="38" t="s">
        <v>89</v>
      </c>
      <c r="C371" s="39">
        <v>44348</v>
      </c>
      <c r="D371" s="38" t="s">
        <v>44</v>
      </c>
      <c r="E371" s="38" t="s">
        <v>380</v>
      </c>
      <c r="F371" s="38" t="s">
        <v>1248</v>
      </c>
      <c r="G371" s="38" t="s">
        <v>184</v>
      </c>
      <c r="H371" s="38">
        <v>18210</v>
      </c>
      <c r="I371" s="38">
        <v>9.41</v>
      </c>
      <c r="J371" s="38" t="s">
        <v>1168</v>
      </c>
      <c r="K371" s="38" t="s">
        <v>1169</v>
      </c>
      <c r="L371" s="15" t="str">
        <f t="shared" ref="L371:L434" si="24">IF(AND(4.5&lt;=$I371,$I371&lt;=9),"MEETS","DOES NOT MEET")</f>
        <v>DOES NOT MEET</v>
      </c>
      <c r="M371" s="21" t="str">
        <f t="shared" ref="M371:M434" si="25">IF(OR(ISBLANK(I371), NOT(ISNUMBER(MATCH($E371, Coastal, 0)))), "N/A", IF(AND(5 &lt;= $I371, $I371 &lt;= 10),IF($H371&gt;=5000,IF($O371&lt;=100,IF($N371&lt;=200,"MEETS","DOES NOT MEET"),"DOES NOT MEET"),"DOES NOT MEET"),"DOES NOT MEET"))</f>
        <v>MEETS</v>
      </c>
      <c r="N371" s="18">
        <f t="shared" ref="N371:N434" si="26">IF(LEFT(K371, 1)="&lt;", VALUE(RIGHT(K371,LEN(K371)-1)), K371)</f>
        <v>36.244</v>
      </c>
      <c r="O371" s="18">
        <f t="shared" ref="O371:O434" si="27">IF(LEFT(J371, 1)="&lt;", VALUE(RIGHT(J371,LEN(J371)-1)), J371)</f>
        <v>33</v>
      </c>
    </row>
    <row r="372" spans="1:15" ht="14.4" customHeight="1" x14ac:dyDescent="0.3">
      <c r="A372" s="38" t="s">
        <v>11</v>
      </c>
      <c r="B372" s="38" t="s">
        <v>89</v>
      </c>
      <c r="C372" s="39">
        <v>44348</v>
      </c>
      <c r="D372" s="38" t="s">
        <v>44</v>
      </c>
      <c r="E372" s="38" t="s">
        <v>380</v>
      </c>
      <c r="F372" s="38" t="s">
        <v>1248</v>
      </c>
      <c r="G372" s="38" t="s">
        <v>184</v>
      </c>
      <c r="H372" s="38">
        <v>18210</v>
      </c>
      <c r="I372" s="38">
        <v>9.41</v>
      </c>
      <c r="J372" s="38" t="s">
        <v>1168</v>
      </c>
      <c r="K372" s="38" t="s">
        <v>1169</v>
      </c>
      <c r="L372" s="41" t="str">
        <f t="shared" si="24"/>
        <v>DOES NOT MEET</v>
      </c>
      <c r="M372" s="21" t="str">
        <f t="shared" si="25"/>
        <v>MEETS</v>
      </c>
      <c r="N372" s="42">
        <f t="shared" si="26"/>
        <v>36.244</v>
      </c>
      <c r="O372" s="42">
        <f t="shared" si="27"/>
        <v>33</v>
      </c>
    </row>
    <row r="373" spans="1:15" ht="14.4" customHeight="1" x14ac:dyDescent="0.3">
      <c r="A373" s="38" t="s">
        <v>11</v>
      </c>
      <c r="B373" s="38" t="s">
        <v>89</v>
      </c>
      <c r="C373" s="39">
        <v>42419</v>
      </c>
      <c r="D373" s="38" t="s">
        <v>48</v>
      </c>
      <c r="E373" s="38" t="s">
        <v>380</v>
      </c>
      <c r="F373" s="38" t="s">
        <v>2114</v>
      </c>
      <c r="G373" s="38" t="s">
        <v>184</v>
      </c>
      <c r="H373" s="38">
        <v>10144</v>
      </c>
      <c r="I373" s="38">
        <v>8.1999999999999993</v>
      </c>
      <c r="J373" s="38">
        <v>0</v>
      </c>
      <c r="K373" s="38">
        <v>0</v>
      </c>
      <c r="L373" s="15" t="str">
        <f t="shared" si="24"/>
        <v>MEETS</v>
      </c>
      <c r="M373" s="21" t="str">
        <f t="shared" si="25"/>
        <v>MEETS</v>
      </c>
      <c r="N373" s="18">
        <f t="shared" si="26"/>
        <v>0</v>
      </c>
      <c r="O373" s="18">
        <f t="shared" si="27"/>
        <v>0</v>
      </c>
    </row>
    <row r="374" spans="1:15" ht="14.4" customHeight="1" x14ac:dyDescent="0.3">
      <c r="A374" s="38" t="s">
        <v>11</v>
      </c>
      <c r="B374" s="38" t="s">
        <v>89</v>
      </c>
      <c r="C374" s="39">
        <v>43641</v>
      </c>
      <c r="D374" s="38" t="s">
        <v>48</v>
      </c>
      <c r="E374" s="38" t="s">
        <v>380</v>
      </c>
      <c r="F374" s="38" t="s">
        <v>2376</v>
      </c>
      <c r="G374" s="38" t="s">
        <v>184</v>
      </c>
      <c r="H374" s="38">
        <v>18720</v>
      </c>
      <c r="I374" s="38">
        <v>9.4499999999999993</v>
      </c>
      <c r="J374" s="38" t="s">
        <v>238</v>
      </c>
      <c r="K374" s="38" t="s">
        <v>816</v>
      </c>
      <c r="L374" s="15" t="str">
        <f t="shared" si="24"/>
        <v>DOES NOT MEET</v>
      </c>
      <c r="M374" s="21" t="str">
        <f t="shared" si="25"/>
        <v>MEETS</v>
      </c>
      <c r="N374" s="18">
        <f t="shared" si="26"/>
        <v>35.256</v>
      </c>
      <c r="O374" s="18">
        <f t="shared" si="27"/>
        <v>29</v>
      </c>
    </row>
    <row r="375" spans="1:15" ht="14.4" customHeight="1" x14ac:dyDescent="0.3">
      <c r="A375" s="38" t="s">
        <v>11</v>
      </c>
      <c r="B375" s="38" t="s">
        <v>89</v>
      </c>
      <c r="C375" s="39">
        <v>44099</v>
      </c>
      <c r="D375" s="38" t="s">
        <v>48</v>
      </c>
      <c r="E375" s="38" t="s">
        <v>380</v>
      </c>
      <c r="F375" s="38" t="s">
        <v>2395</v>
      </c>
      <c r="G375" s="38" t="s">
        <v>184</v>
      </c>
      <c r="H375" s="38">
        <v>14210</v>
      </c>
      <c r="I375" s="38">
        <v>9.44</v>
      </c>
      <c r="J375" s="38" t="s">
        <v>239</v>
      </c>
      <c r="K375" s="38" t="s">
        <v>1163</v>
      </c>
      <c r="L375" s="15" t="str">
        <f t="shared" si="24"/>
        <v>DOES NOT MEET</v>
      </c>
      <c r="M375" s="21" t="str">
        <f t="shared" si="25"/>
        <v>MEETS</v>
      </c>
      <c r="N375" s="18">
        <f t="shared" si="26"/>
        <v>46.445999999999998</v>
      </c>
      <c r="O375" s="18">
        <f t="shared" si="27"/>
        <v>30</v>
      </c>
    </row>
    <row r="376" spans="1:15" ht="14.4" customHeight="1" x14ac:dyDescent="0.3">
      <c r="A376" s="38" t="s">
        <v>11</v>
      </c>
      <c r="B376" s="38" t="s">
        <v>89</v>
      </c>
      <c r="C376" s="39">
        <v>44348</v>
      </c>
      <c r="D376" s="38" t="s">
        <v>48</v>
      </c>
      <c r="E376" s="38" t="s">
        <v>380</v>
      </c>
      <c r="F376" s="38" t="s">
        <v>1249</v>
      </c>
      <c r="G376" s="38" t="s">
        <v>184</v>
      </c>
      <c r="H376" s="38">
        <v>21470</v>
      </c>
      <c r="I376" s="38">
        <v>9.34</v>
      </c>
      <c r="J376" s="38" t="s">
        <v>1168</v>
      </c>
      <c r="K376" s="38" t="s">
        <v>1170</v>
      </c>
      <c r="L376" s="15" t="str">
        <f t="shared" si="24"/>
        <v>DOES NOT MEET</v>
      </c>
      <c r="M376" s="21" t="str">
        <f t="shared" si="25"/>
        <v>MEETS</v>
      </c>
      <c r="N376" s="18">
        <f t="shared" si="26"/>
        <v>30.741</v>
      </c>
      <c r="O376" s="18">
        <f t="shared" si="27"/>
        <v>33</v>
      </c>
    </row>
    <row r="377" spans="1:15" ht="14.4" customHeight="1" x14ac:dyDescent="0.3">
      <c r="A377" s="38" t="s">
        <v>11</v>
      </c>
      <c r="B377" s="38" t="s">
        <v>89</v>
      </c>
      <c r="C377" s="39">
        <v>44348</v>
      </c>
      <c r="D377" s="38" t="s">
        <v>48</v>
      </c>
      <c r="E377" s="38" t="s">
        <v>380</v>
      </c>
      <c r="F377" s="38" t="s">
        <v>1249</v>
      </c>
      <c r="G377" s="38" t="s">
        <v>184</v>
      </c>
      <c r="H377" s="38">
        <v>21470</v>
      </c>
      <c r="I377" s="38">
        <v>9.34</v>
      </c>
      <c r="J377" s="38" t="s">
        <v>1168</v>
      </c>
      <c r="K377" s="38" t="s">
        <v>1170</v>
      </c>
      <c r="L377" s="41" t="str">
        <f t="shared" si="24"/>
        <v>DOES NOT MEET</v>
      </c>
      <c r="M377" s="21" t="str">
        <f t="shared" si="25"/>
        <v>MEETS</v>
      </c>
      <c r="N377" s="42">
        <f t="shared" si="26"/>
        <v>30.741</v>
      </c>
      <c r="O377" s="42">
        <f t="shared" si="27"/>
        <v>33</v>
      </c>
    </row>
    <row r="378" spans="1:15" ht="14.4" customHeight="1" x14ac:dyDescent="0.3">
      <c r="A378" s="38" t="s">
        <v>11</v>
      </c>
      <c r="B378" s="38" t="s">
        <v>553</v>
      </c>
      <c r="C378" s="39">
        <v>38189</v>
      </c>
      <c r="D378" s="38" t="s">
        <v>44</v>
      </c>
      <c r="E378" s="38" t="s">
        <v>309</v>
      </c>
      <c r="F378" s="38" t="s">
        <v>1849</v>
      </c>
      <c r="G378" s="38" t="s">
        <v>313</v>
      </c>
      <c r="H378" s="38">
        <v>19500</v>
      </c>
      <c r="I378" s="38">
        <v>8</v>
      </c>
      <c r="J378" s="38">
        <v>26</v>
      </c>
      <c r="K378" s="38" t="s">
        <v>1554</v>
      </c>
      <c r="L378" s="15" t="str">
        <f t="shared" si="24"/>
        <v>MEETS</v>
      </c>
      <c r="M378" s="21" t="str">
        <f t="shared" si="25"/>
        <v>N/A</v>
      </c>
      <c r="N378" s="18" t="str">
        <f t="shared" si="26"/>
        <v/>
      </c>
      <c r="O378" s="18">
        <f t="shared" si="27"/>
        <v>26</v>
      </c>
    </row>
    <row r="379" spans="1:15" ht="14.4" customHeight="1" x14ac:dyDescent="0.3">
      <c r="A379" s="38" t="s">
        <v>11</v>
      </c>
      <c r="B379" s="38" t="s">
        <v>553</v>
      </c>
      <c r="C379" s="39">
        <v>38208</v>
      </c>
      <c r="D379" s="38" t="s">
        <v>44</v>
      </c>
      <c r="E379" s="38" t="s">
        <v>309</v>
      </c>
      <c r="F379" s="38" t="s">
        <v>1850</v>
      </c>
      <c r="G379" s="38" t="s">
        <v>313</v>
      </c>
      <c r="H379" s="38">
        <v>18410</v>
      </c>
      <c r="I379" s="38">
        <v>7.8</v>
      </c>
      <c r="J379" s="38">
        <v>26</v>
      </c>
      <c r="K379" s="38" t="s">
        <v>1851</v>
      </c>
      <c r="L379" s="15" t="str">
        <f t="shared" si="24"/>
        <v>MEETS</v>
      </c>
      <c r="M379" s="21" t="str">
        <f t="shared" si="25"/>
        <v>N/A</v>
      </c>
      <c r="N379" s="18" t="e">
        <f t="shared" si="26"/>
        <v>#VALUE!</v>
      </c>
      <c r="O379" s="18">
        <f t="shared" si="27"/>
        <v>26</v>
      </c>
    </row>
    <row r="380" spans="1:15" ht="14.4" customHeight="1" x14ac:dyDescent="0.3">
      <c r="A380" s="38" t="s">
        <v>11</v>
      </c>
      <c r="B380" s="38" t="s">
        <v>553</v>
      </c>
      <c r="C380" s="39">
        <v>38211</v>
      </c>
      <c r="D380" s="38" t="s">
        <v>44</v>
      </c>
      <c r="E380" s="38" t="s">
        <v>309</v>
      </c>
      <c r="F380" s="38" t="s">
        <v>1852</v>
      </c>
      <c r="G380" s="38" t="s">
        <v>310</v>
      </c>
      <c r="H380" s="38">
        <v>20220</v>
      </c>
      <c r="I380" s="38">
        <v>7.8</v>
      </c>
      <c r="J380" s="38" t="s">
        <v>283</v>
      </c>
      <c r="K380" s="38" t="s">
        <v>1851</v>
      </c>
      <c r="L380" s="15" t="str">
        <f t="shared" si="24"/>
        <v>MEETS</v>
      </c>
      <c r="M380" s="21" t="str">
        <f t="shared" si="25"/>
        <v>N/A</v>
      </c>
      <c r="N380" s="18" t="e">
        <f t="shared" si="26"/>
        <v>#VALUE!</v>
      </c>
      <c r="O380" s="18">
        <f t="shared" si="27"/>
        <v>26</v>
      </c>
    </row>
    <row r="381" spans="1:15" ht="14.4" customHeight="1" x14ac:dyDescent="0.3">
      <c r="A381" s="38" t="s">
        <v>11</v>
      </c>
      <c r="B381" s="38" t="s">
        <v>553</v>
      </c>
      <c r="C381" s="39">
        <v>38216</v>
      </c>
      <c r="D381" s="38" t="s">
        <v>44</v>
      </c>
      <c r="E381" s="38" t="s">
        <v>309</v>
      </c>
      <c r="F381" s="38" t="s">
        <v>1853</v>
      </c>
      <c r="G381" s="38" t="s">
        <v>310</v>
      </c>
      <c r="H381" s="38">
        <v>17150</v>
      </c>
      <c r="I381" s="38">
        <v>7.2</v>
      </c>
      <c r="J381" s="38" t="s">
        <v>283</v>
      </c>
      <c r="K381" s="38" t="s">
        <v>1851</v>
      </c>
      <c r="L381" s="15" t="str">
        <f t="shared" si="24"/>
        <v>MEETS</v>
      </c>
      <c r="M381" s="21" t="str">
        <f t="shared" si="25"/>
        <v>N/A</v>
      </c>
      <c r="N381" s="18" t="e">
        <f t="shared" si="26"/>
        <v>#VALUE!</v>
      </c>
      <c r="O381" s="18">
        <f t="shared" si="27"/>
        <v>26</v>
      </c>
    </row>
    <row r="382" spans="1:15" ht="14.4" customHeight="1" x14ac:dyDescent="0.3">
      <c r="A382" s="38" t="s">
        <v>11</v>
      </c>
      <c r="B382" s="38" t="s">
        <v>553</v>
      </c>
      <c r="C382" s="39">
        <v>38222</v>
      </c>
      <c r="D382" s="38" t="s">
        <v>44</v>
      </c>
      <c r="E382" s="38" t="s">
        <v>309</v>
      </c>
      <c r="F382" s="38" t="s">
        <v>1854</v>
      </c>
      <c r="G382" s="38" t="s">
        <v>310</v>
      </c>
      <c r="H382" s="38">
        <v>28360</v>
      </c>
      <c r="I382" s="38">
        <v>7.4</v>
      </c>
      <c r="J382" s="38" t="s">
        <v>283</v>
      </c>
      <c r="K382" s="38" t="s">
        <v>1851</v>
      </c>
      <c r="L382" s="15" t="str">
        <f t="shared" si="24"/>
        <v>MEETS</v>
      </c>
      <c r="M382" s="21" t="str">
        <f t="shared" si="25"/>
        <v>N/A</v>
      </c>
      <c r="N382" s="18" t="e">
        <f t="shared" si="26"/>
        <v>#VALUE!</v>
      </c>
      <c r="O382" s="18">
        <f t="shared" si="27"/>
        <v>26</v>
      </c>
    </row>
    <row r="383" spans="1:15" ht="14.4" customHeight="1" x14ac:dyDescent="0.3">
      <c r="A383" s="38" t="s">
        <v>11</v>
      </c>
      <c r="B383" s="38" t="s">
        <v>553</v>
      </c>
      <c r="C383" s="39">
        <v>38267</v>
      </c>
      <c r="D383" s="38" t="s">
        <v>44</v>
      </c>
      <c r="E383" s="38" t="s">
        <v>309</v>
      </c>
      <c r="F383" s="38" t="s">
        <v>1856</v>
      </c>
      <c r="G383" s="38" t="s">
        <v>310</v>
      </c>
      <c r="H383" s="38">
        <v>20450</v>
      </c>
      <c r="I383" s="38">
        <v>8.4</v>
      </c>
      <c r="J383" s="38" t="s">
        <v>283</v>
      </c>
      <c r="K383" s="38" t="s">
        <v>236</v>
      </c>
      <c r="L383" s="15" t="str">
        <f t="shared" si="24"/>
        <v>MEETS</v>
      </c>
      <c r="M383" s="21" t="str">
        <f t="shared" si="25"/>
        <v>N/A</v>
      </c>
      <c r="N383" s="18">
        <f t="shared" si="26"/>
        <v>200</v>
      </c>
      <c r="O383" s="18">
        <f t="shared" si="27"/>
        <v>26</v>
      </c>
    </row>
    <row r="384" spans="1:15" ht="14.4" customHeight="1" x14ac:dyDescent="0.3">
      <c r="A384" s="38" t="s">
        <v>11</v>
      </c>
      <c r="B384" s="38" t="s">
        <v>553</v>
      </c>
      <c r="C384" s="39">
        <v>38279</v>
      </c>
      <c r="D384" s="38" t="s">
        <v>44</v>
      </c>
      <c r="E384" s="38" t="s">
        <v>309</v>
      </c>
      <c r="F384" s="38" t="s">
        <v>1857</v>
      </c>
      <c r="G384" s="38" t="s">
        <v>312</v>
      </c>
      <c r="H384" s="38">
        <v>16770</v>
      </c>
      <c r="I384" s="38">
        <v>8.6</v>
      </c>
      <c r="J384" s="38" t="s">
        <v>283</v>
      </c>
      <c r="K384" s="38" t="s">
        <v>236</v>
      </c>
      <c r="L384" s="15" t="str">
        <f t="shared" si="24"/>
        <v>MEETS</v>
      </c>
      <c r="M384" s="21" t="str">
        <f t="shared" si="25"/>
        <v>N/A</v>
      </c>
      <c r="N384" s="18">
        <f t="shared" si="26"/>
        <v>200</v>
      </c>
      <c r="O384" s="18">
        <f t="shared" si="27"/>
        <v>26</v>
      </c>
    </row>
    <row r="385" spans="1:15" ht="14.4" customHeight="1" x14ac:dyDescent="0.3">
      <c r="A385" s="38" t="s">
        <v>11</v>
      </c>
      <c r="B385" s="38" t="s">
        <v>553</v>
      </c>
      <c r="C385" s="39">
        <v>38286</v>
      </c>
      <c r="D385" s="38" t="s">
        <v>44</v>
      </c>
      <c r="E385" s="38" t="s">
        <v>309</v>
      </c>
      <c r="F385" s="38" t="s">
        <v>1858</v>
      </c>
      <c r="G385" s="38" t="s">
        <v>312</v>
      </c>
      <c r="H385" s="38">
        <v>21700</v>
      </c>
      <c r="I385" s="38">
        <v>8.8000000000000007</v>
      </c>
      <c r="J385" s="38" t="s">
        <v>283</v>
      </c>
      <c r="K385" s="38" t="s">
        <v>236</v>
      </c>
      <c r="L385" s="15" t="str">
        <f t="shared" si="24"/>
        <v>MEETS</v>
      </c>
      <c r="M385" s="21" t="str">
        <f t="shared" si="25"/>
        <v>N/A</v>
      </c>
      <c r="N385" s="18">
        <f t="shared" si="26"/>
        <v>200</v>
      </c>
      <c r="O385" s="18">
        <f t="shared" si="27"/>
        <v>26</v>
      </c>
    </row>
    <row r="386" spans="1:15" ht="14.4" customHeight="1" x14ac:dyDescent="0.3">
      <c r="A386" s="38" t="s">
        <v>11</v>
      </c>
      <c r="B386" s="38" t="s">
        <v>553</v>
      </c>
      <c r="C386" s="39">
        <v>38289</v>
      </c>
      <c r="D386" s="38" t="s">
        <v>44</v>
      </c>
      <c r="E386" s="38" t="s">
        <v>309</v>
      </c>
      <c r="F386" s="38" t="s">
        <v>1859</v>
      </c>
      <c r="G386" s="38" t="s">
        <v>310</v>
      </c>
      <c r="H386" s="38">
        <v>20550</v>
      </c>
      <c r="I386" s="38">
        <v>8.5</v>
      </c>
      <c r="J386" s="38" t="s">
        <v>283</v>
      </c>
      <c r="K386" s="38" t="s">
        <v>311</v>
      </c>
      <c r="L386" s="15" t="str">
        <f t="shared" si="24"/>
        <v>MEETS</v>
      </c>
      <c r="M386" s="21" t="str">
        <f t="shared" si="25"/>
        <v>N/A</v>
      </c>
      <c r="N386" s="18">
        <f t="shared" si="26"/>
        <v>400</v>
      </c>
      <c r="O386" s="18">
        <f t="shared" si="27"/>
        <v>26</v>
      </c>
    </row>
    <row r="387" spans="1:15" ht="14.4" customHeight="1" x14ac:dyDescent="0.3">
      <c r="A387" s="38" t="s">
        <v>11</v>
      </c>
      <c r="B387" s="38" t="s">
        <v>553</v>
      </c>
      <c r="C387" s="39">
        <v>42412</v>
      </c>
      <c r="D387" s="38" t="s">
        <v>44</v>
      </c>
      <c r="E387" s="38" t="s">
        <v>309</v>
      </c>
      <c r="F387" s="38" t="s">
        <v>2087</v>
      </c>
      <c r="G387" s="38" t="s">
        <v>189</v>
      </c>
      <c r="H387" s="38">
        <v>26652</v>
      </c>
      <c r="I387" s="38">
        <v>9.1999999999999993</v>
      </c>
      <c r="J387" s="38">
        <v>0</v>
      </c>
      <c r="K387" s="38">
        <v>4.4000000000000004</v>
      </c>
      <c r="L387" s="15" t="str">
        <f t="shared" si="24"/>
        <v>DOES NOT MEET</v>
      </c>
      <c r="M387" s="21" t="str">
        <f t="shared" si="25"/>
        <v>N/A</v>
      </c>
      <c r="N387" s="18">
        <f t="shared" si="26"/>
        <v>4.4000000000000004</v>
      </c>
      <c r="O387" s="18">
        <f t="shared" si="27"/>
        <v>0</v>
      </c>
    </row>
    <row r="388" spans="1:15" ht="14.4" customHeight="1" x14ac:dyDescent="0.3">
      <c r="A388" s="38" t="s">
        <v>11</v>
      </c>
      <c r="B388" s="38" t="s">
        <v>553</v>
      </c>
      <c r="C388" s="39">
        <v>43551</v>
      </c>
      <c r="D388" s="38" t="s">
        <v>44</v>
      </c>
      <c r="E388" s="38" t="s">
        <v>309</v>
      </c>
      <c r="F388" s="38" t="s">
        <v>1403</v>
      </c>
      <c r="G388" s="38" t="s">
        <v>189</v>
      </c>
      <c r="H388" s="38">
        <v>21320</v>
      </c>
      <c r="I388" s="38">
        <v>9.6</v>
      </c>
      <c r="J388" s="38" t="s">
        <v>239</v>
      </c>
      <c r="K388" s="38" t="s">
        <v>789</v>
      </c>
      <c r="L388" s="15" t="str">
        <f t="shared" si="24"/>
        <v>DOES NOT MEET</v>
      </c>
      <c r="M388" s="21" t="str">
        <f t="shared" si="25"/>
        <v>N/A</v>
      </c>
      <c r="N388" s="18">
        <f t="shared" si="26"/>
        <v>30.957000000000001</v>
      </c>
      <c r="O388" s="18">
        <f t="shared" si="27"/>
        <v>30</v>
      </c>
    </row>
    <row r="389" spans="1:15" ht="14.4" customHeight="1" x14ac:dyDescent="0.3">
      <c r="A389" s="38" t="s">
        <v>11</v>
      </c>
      <c r="B389" s="38" t="s">
        <v>553</v>
      </c>
      <c r="C389" s="39">
        <v>42412</v>
      </c>
      <c r="D389" s="38" t="s">
        <v>48</v>
      </c>
      <c r="E389" s="38" t="s">
        <v>309</v>
      </c>
      <c r="F389" s="38" t="s">
        <v>2090</v>
      </c>
      <c r="G389" s="38" t="s">
        <v>189</v>
      </c>
      <c r="H389" s="38">
        <v>38926</v>
      </c>
      <c r="I389" s="38">
        <v>7.7</v>
      </c>
      <c r="J389" s="38">
        <v>0</v>
      </c>
      <c r="K389" s="38">
        <v>4.5</v>
      </c>
      <c r="L389" s="15" t="str">
        <f t="shared" si="24"/>
        <v>MEETS</v>
      </c>
      <c r="M389" s="21" t="str">
        <f t="shared" si="25"/>
        <v>N/A</v>
      </c>
      <c r="N389" s="18">
        <f t="shared" si="26"/>
        <v>4.5</v>
      </c>
      <c r="O389" s="18">
        <f t="shared" si="27"/>
        <v>0</v>
      </c>
    </row>
    <row r="390" spans="1:15" ht="14.4" customHeight="1" x14ac:dyDescent="0.3">
      <c r="A390" s="38" t="s">
        <v>11</v>
      </c>
      <c r="B390" s="38" t="s">
        <v>553</v>
      </c>
      <c r="C390" s="39">
        <v>43551</v>
      </c>
      <c r="D390" s="38" t="s">
        <v>48</v>
      </c>
      <c r="E390" s="38" t="s">
        <v>309</v>
      </c>
      <c r="F390" s="38" t="s">
        <v>1404</v>
      </c>
      <c r="G390" s="38" t="s">
        <v>189</v>
      </c>
      <c r="H390" s="38">
        <v>24930</v>
      </c>
      <c r="I390" s="38">
        <v>8.1</v>
      </c>
      <c r="J390" s="38" t="s">
        <v>239</v>
      </c>
      <c r="K390" s="38" t="s">
        <v>792</v>
      </c>
      <c r="L390" s="15" t="str">
        <f t="shared" si="24"/>
        <v>MEETS</v>
      </c>
      <c r="M390" s="21" t="str">
        <f t="shared" si="25"/>
        <v>N/A</v>
      </c>
      <c r="N390" s="18">
        <f t="shared" si="26"/>
        <v>26.474</v>
      </c>
      <c r="O390" s="18">
        <f t="shared" si="27"/>
        <v>30</v>
      </c>
    </row>
    <row r="391" spans="1:15" ht="14.4" customHeight="1" x14ac:dyDescent="0.3">
      <c r="A391" s="38" t="s">
        <v>11</v>
      </c>
      <c r="B391" s="38" t="s">
        <v>79</v>
      </c>
      <c r="C391" s="39">
        <v>36913</v>
      </c>
      <c r="D391" s="38" t="s">
        <v>44</v>
      </c>
      <c r="E391" s="38" t="s">
        <v>293</v>
      </c>
      <c r="F391" s="38" t="s">
        <v>1791</v>
      </c>
      <c r="G391" s="38" t="s">
        <v>294</v>
      </c>
      <c r="H391" s="38">
        <v>23800</v>
      </c>
      <c r="I391" s="38">
        <v>8.5</v>
      </c>
      <c r="J391" s="38" t="s">
        <v>1554</v>
      </c>
      <c r="K391" s="38" t="s">
        <v>1554</v>
      </c>
      <c r="L391" s="15" t="str">
        <f t="shared" si="24"/>
        <v>MEETS</v>
      </c>
      <c r="M391" s="21" t="str">
        <f t="shared" si="25"/>
        <v>N/A</v>
      </c>
      <c r="N391" s="18" t="str">
        <f t="shared" si="26"/>
        <v/>
      </c>
      <c r="O391" s="18" t="str">
        <f t="shared" si="27"/>
        <v/>
      </c>
    </row>
    <row r="392" spans="1:15" ht="14.4" customHeight="1" x14ac:dyDescent="0.3">
      <c r="A392" s="38" t="s">
        <v>11</v>
      </c>
      <c r="B392" s="38" t="s">
        <v>79</v>
      </c>
      <c r="C392" s="39">
        <v>36950</v>
      </c>
      <c r="D392" s="38" t="s">
        <v>44</v>
      </c>
      <c r="E392" s="38" t="s">
        <v>293</v>
      </c>
      <c r="F392" s="38" t="s">
        <v>1794</v>
      </c>
      <c r="G392" s="38" t="s">
        <v>294</v>
      </c>
      <c r="H392" s="38">
        <v>22700</v>
      </c>
      <c r="I392" s="38">
        <v>8.3000000000000007</v>
      </c>
      <c r="J392" s="38" t="s">
        <v>1554</v>
      </c>
      <c r="K392" s="38" t="s">
        <v>1554</v>
      </c>
      <c r="L392" s="15" t="str">
        <f t="shared" si="24"/>
        <v>MEETS</v>
      </c>
      <c r="M392" s="21" t="str">
        <f t="shared" si="25"/>
        <v>N/A</v>
      </c>
      <c r="N392" s="18" t="str">
        <f t="shared" si="26"/>
        <v/>
      </c>
      <c r="O392" s="18" t="str">
        <f t="shared" si="27"/>
        <v/>
      </c>
    </row>
    <row r="393" spans="1:15" ht="14.4" customHeight="1" x14ac:dyDescent="0.3">
      <c r="A393" s="38" t="s">
        <v>11</v>
      </c>
      <c r="B393" s="38" t="s">
        <v>79</v>
      </c>
      <c r="C393" s="39">
        <v>42411</v>
      </c>
      <c r="D393" s="38" t="s">
        <v>44</v>
      </c>
      <c r="E393" s="38" t="s">
        <v>293</v>
      </c>
      <c r="F393" s="38" t="s">
        <v>2098</v>
      </c>
      <c r="G393" s="38" t="s">
        <v>189</v>
      </c>
      <c r="H393" s="38">
        <v>53591</v>
      </c>
      <c r="I393" s="38">
        <v>7.4</v>
      </c>
      <c r="J393" s="38">
        <v>0</v>
      </c>
      <c r="K393" s="38">
        <v>4.0999999999999996</v>
      </c>
      <c r="L393" s="15" t="str">
        <f t="shared" si="24"/>
        <v>MEETS</v>
      </c>
      <c r="M393" s="21" t="str">
        <f t="shared" si="25"/>
        <v>N/A</v>
      </c>
      <c r="N393" s="18">
        <f t="shared" si="26"/>
        <v>4.0999999999999996</v>
      </c>
      <c r="O393" s="18">
        <f t="shared" si="27"/>
        <v>0</v>
      </c>
    </row>
    <row r="394" spans="1:15" ht="14.4" customHeight="1" x14ac:dyDescent="0.3">
      <c r="A394" s="38" t="s">
        <v>11</v>
      </c>
      <c r="B394" s="38" t="s">
        <v>79</v>
      </c>
      <c r="C394" s="39">
        <v>43496</v>
      </c>
      <c r="D394" s="38" t="s">
        <v>44</v>
      </c>
      <c r="E394" s="38" t="s">
        <v>293</v>
      </c>
      <c r="F394" s="38" t="s">
        <v>1438</v>
      </c>
      <c r="G394" s="38" t="s">
        <v>189</v>
      </c>
      <c r="H394" s="38">
        <v>25920</v>
      </c>
      <c r="I394" s="38">
        <v>9.4</v>
      </c>
      <c r="J394" s="38">
        <v>0</v>
      </c>
      <c r="K394" s="38" t="s">
        <v>734</v>
      </c>
      <c r="L394" s="15" t="str">
        <f t="shared" si="24"/>
        <v>DOES NOT MEET</v>
      </c>
      <c r="M394" s="21" t="str">
        <f t="shared" si="25"/>
        <v>N/A</v>
      </c>
      <c r="N394" s="18">
        <f t="shared" si="26"/>
        <v>25.463000000000001</v>
      </c>
      <c r="O394" s="18">
        <f t="shared" si="27"/>
        <v>0</v>
      </c>
    </row>
    <row r="395" spans="1:15" ht="14.4" customHeight="1" x14ac:dyDescent="0.3">
      <c r="A395" s="38" t="s">
        <v>11</v>
      </c>
      <c r="B395" s="38" t="s">
        <v>79</v>
      </c>
      <c r="C395" s="39">
        <v>42411</v>
      </c>
      <c r="D395" s="38" t="s">
        <v>48</v>
      </c>
      <c r="E395" s="38" t="s">
        <v>293</v>
      </c>
      <c r="F395" s="38" t="s">
        <v>2096</v>
      </c>
      <c r="G395" s="38" t="s">
        <v>189</v>
      </c>
      <c r="H395" s="38">
        <v>33179</v>
      </c>
      <c r="I395" s="38">
        <v>7.7</v>
      </c>
      <c r="J395" s="38">
        <v>0</v>
      </c>
      <c r="K395" s="38">
        <v>4.0999999999999996</v>
      </c>
      <c r="L395" s="15" t="str">
        <f t="shared" si="24"/>
        <v>MEETS</v>
      </c>
      <c r="M395" s="21" t="str">
        <f t="shared" si="25"/>
        <v>N/A</v>
      </c>
      <c r="N395" s="18">
        <f t="shared" si="26"/>
        <v>4.0999999999999996</v>
      </c>
      <c r="O395" s="18">
        <f t="shared" si="27"/>
        <v>0</v>
      </c>
    </row>
    <row r="396" spans="1:15" ht="14.4" customHeight="1" x14ac:dyDescent="0.3">
      <c r="A396" s="38" t="s">
        <v>11</v>
      </c>
      <c r="B396" s="38" t="s">
        <v>79</v>
      </c>
      <c r="C396" s="39">
        <v>43496</v>
      </c>
      <c r="D396" s="38" t="s">
        <v>48</v>
      </c>
      <c r="E396" s="38" t="s">
        <v>293</v>
      </c>
      <c r="F396" s="38" t="s">
        <v>1439</v>
      </c>
      <c r="G396" s="38" t="s">
        <v>189</v>
      </c>
      <c r="H396" s="38">
        <v>20170</v>
      </c>
      <c r="I396" s="38">
        <v>9.3000000000000007</v>
      </c>
      <c r="J396" s="38">
        <v>0</v>
      </c>
      <c r="K396" s="38" t="s">
        <v>735</v>
      </c>
      <c r="L396" s="15" t="str">
        <f t="shared" si="24"/>
        <v>DOES NOT MEET</v>
      </c>
      <c r="M396" s="21" t="str">
        <f t="shared" si="25"/>
        <v>N/A</v>
      </c>
      <c r="N396" s="18">
        <f t="shared" si="26"/>
        <v>32.722000000000001</v>
      </c>
      <c r="O396" s="18">
        <f t="shared" si="27"/>
        <v>0</v>
      </c>
    </row>
    <row r="397" spans="1:15" ht="14.4" customHeight="1" x14ac:dyDescent="0.3">
      <c r="A397" s="38" t="s">
        <v>11</v>
      </c>
      <c r="B397" s="38" t="s">
        <v>58</v>
      </c>
      <c r="C397" s="39">
        <v>42409</v>
      </c>
      <c r="D397" s="38" t="s">
        <v>59</v>
      </c>
      <c r="E397" s="38" t="s">
        <v>417</v>
      </c>
      <c r="F397" s="38" t="s">
        <v>2078</v>
      </c>
      <c r="G397" s="38" t="s">
        <v>189</v>
      </c>
      <c r="H397" s="38">
        <v>33367</v>
      </c>
      <c r="I397" s="38">
        <v>8.1</v>
      </c>
      <c r="J397" s="38">
        <v>0</v>
      </c>
      <c r="K397" s="38">
        <v>3</v>
      </c>
      <c r="L397" s="15" t="str">
        <f t="shared" si="24"/>
        <v>MEETS</v>
      </c>
      <c r="M397" s="21" t="str">
        <f t="shared" si="25"/>
        <v>N/A</v>
      </c>
      <c r="N397" s="18">
        <f t="shared" si="26"/>
        <v>3</v>
      </c>
      <c r="O397" s="18">
        <f t="shared" si="27"/>
        <v>0</v>
      </c>
    </row>
    <row r="398" spans="1:15" ht="14.4" customHeight="1" x14ac:dyDescent="0.3">
      <c r="A398" s="38" t="s">
        <v>11</v>
      </c>
      <c r="B398" s="38" t="s">
        <v>58</v>
      </c>
      <c r="C398" s="39">
        <v>43494</v>
      </c>
      <c r="D398" s="38" t="s">
        <v>59</v>
      </c>
      <c r="E398" s="38" t="s">
        <v>417</v>
      </c>
      <c r="F398" s="38" t="s">
        <v>1440</v>
      </c>
      <c r="G398" s="38" t="s">
        <v>189</v>
      </c>
      <c r="H398" s="38">
        <v>21980</v>
      </c>
      <c r="I398" s="38">
        <v>9.3000000000000007</v>
      </c>
      <c r="J398" s="38">
        <v>0</v>
      </c>
      <c r="K398" s="38" t="s">
        <v>732</v>
      </c>
      <c r="L398" s="15" t="str">
        <f t="shared" si="24"/>
        <v>DOES NOT MEET</v>
      </c>
      <c r="M398" s="21" t="str">
        <f t="shared" si="25"/>
        <v>N/A</v>
      </c>
      <c r="N398" s="18">
        <f t="shared" si="26"/>
        <v>30.027000000000001</v>
      </c>
      <c r="O398" s="18">
        <f t="shared" si="27"/>
        <v>0</v>
      </c>
    </row>
    <row r="399" spans="1:15" ht="14.4" customHeight="1" x14ac:dyDescent="0.3">
      <c r="A399" s="38" t="s">
        <v>11</v>
      </c>
      <c r="B399" s="38" t="s">
        <v>58</v>
      </c>
      <c r="C399" s="39">
        <v>42409</v>
      </c>
      <c r="D399" s="38" t="s">
        <v>48</v>
      </c>
      <c r="E399" s="38" t="s">
        <v>417</v>
      </c>
      <c r="F399" s="38" t="s">
        <v>2080</v>
      </c>
      <c r="G399" s="38" t="s">
        <v>189</v>
      </c>
      <c r="H399" s="38">
        <v>25176</v>
      </c>
      <c r="I399" s="38">
        <v>8.4</v>
      </c>
      <c r="J399" s="38">
        <v>0</v>
      </c>
      <c r="K399" s="38">
        <v>3.5</v>
      </c>
      <c r="L399" s="15" t="str">
        <f t="shared" si="24"/>
        <v>MEETS</v>
      </c>
      <c r="M399" s="21" t="str">
        <f t="shared" si="25"/>
        <v>N/A</v>
      </c>
      <c r="N399" s="18">
        <f t="shared" si="26"/>
        <v>3.5</v>
      </c>
      <c r="O399" s="18">
        <f t="shared" si="27"/>
        <v>0</v>
      </c>
    </row>
    <row r="400" spans="1:15" ht="14.4" customHeight="1" x14ac:dyDescent="0.3">
      <c r="A400" s="38" t="s">
        <v>11</v>
      </c>
      <c r="B400" s="38" t="s">
        <v>58</v>
      </c>
      <c r="C400" s="39">
        <v>43494</v>
      </c>
      <c r="D400" s="38" t="s">
        <v>48</v>
      </c>
      <c r="E400" s="38" t="s">
        <v>417</v>
      </c>
      <c r="F400" s="38" t="s">
        <v>1441</v>
      </c>
      <c r="G400" s="38" t="s">
        <v>189</v>
      </c>
      <c r="H400" s="38">
        <v>21020</v>
      </c>
      <c r="I400" s="38">
        <v>9.3000000000000007</v>
      </c>
      <c r="J400" s="38">
        <v>0</v>
      </c>
      <c r="K400" s="38" t="s">
        <v>733</v>
      </c>
      <c r="L400" s="15" t="str">
        <f t="shared" si="24"/>
        <v>DOES NOT MEET</v>
      </c>
      <c r="M400" s="21" t="str">
        <f t="shared" si="25"/>
        <v>N/A</v>
      </c>
      <c r="N400" s="18">
        <f t="shared" si="26"/>
        <v>31.399000000000001</v>
      </c>
      <c r="O400" s="18">
        <f t="shared" si="27"/>
        <v>0</v>
      </c>
    </row>
    <row r="401" spans="1:15" ht="14.4" customHeight="1" x14ac:dyDescent="0.3">
      <c r="A401" s="38" t="s">
        <v>11</v>
      </c>
      <c r="B401" s="38" t="s">
        <v>383</v>
      </c>
      <c r="C401" s="39">
        <v>36759</v>
      </c>
      <c r="D401" s="38" t="s">
        <v>44</v>
      </c>
      <c r="E401" s="38" t="s">
        <v>384</v>
      </c>
      <c r="F401" s="38" t="s">
        <v>1785</v>
      </c>
      <c r="G401" s="38" t="s">
        <v>388</v>
      </c>
      <c r="H401" s="38">
        <v>22700</v>
      </c>
      <c r="I401" s="38">
        <v>7.9</v>
      </c>
      <c r="J401" s="38" t="s">
        <v>1554</v>
      </c>
      <c r="K401" s="38" t="s">
        <v>1554</v>
      </c>
      <c r="L401" s="15" t="str">
        <f t="shared" si="24"/>
        <v>MEETS</v>
      </c>
      <c r="M401" s="21" t="str">
        <f t="shared" si="25"/>
        <v>N/A</v>
      </c>
      <c r="N401" s="18" t="str">
        <f t="shared" si="26"/>
        <v/>
      </c>
      <c r="O401" s="18" t="str">
        <f t="shared" si="27"/>
        <v/>
      </c>
    </row>
    <row r="402" spans="1:15" ht="14.4" customHeight="1" x14ac:dyDescent="0.3">
      <c r="A402" s="38" t="s">
        <v>11</v>
      </c>
      <c r="B402" s="38" t="s">
        <v>383</v>
      </c>
      <c r="C402" s="39">
        <v>36791</v>
      </c>
      <c r="D402" s="38" t="s">
        <v>44</v>
      </c>
      <c r="E402" s="38" t="s">
        <v>384</v>
      </c>
      <c r="F402" s="38" t="s">
        <v>1786</v>
      </c>
      <c r="G402" s="38" t="s">
        <v>387</v>
      </c>
      <c r="H402" s="38">
        <v>18500</v>
      </c>
      <c r="I402" s="38">
        <v>8.3000000000000007</v>
      </c>
      <c r="J402" s="38" t="s">
        <v>1554</v>
      </c>
      <c r="K402" s="38" t="s">
        <v>1554</v>
      </c>
      <c r="L402" s="15" t="str">
        <f t="shared" si="24"/>
        <v>MEETS</v>
      </c>
      <c r="M402" s="21" t="str">
        <f t="shared" si="25"/>
        <v>N/A</v>
      </c>
      <c r="N402" s="18" t="str">
        <f t="shared" si="26"/>
        <v/>
      </c>
      <c r="O402" s="18" t="str">
        <f t="shared" si="27"/>
        <v/>
      </c>
    </row>
    <row r="403" spans="1:15" ht="14.4" customHeight="1" x14ac:dyDescent="0.3">
      <c r="A403" s="38" t="s">
        <v>11</v>
      </c>
      <c r="B403" s="38" t="s">
        <v>383</v>
      </c>
      <c r="C403" s="39">
        <v>36803</v>
      </c>
      <c r="D403" s="38" t="s">
        <v>44</v>
      </c>
      <c r="E403" s="38" t="s">
        <v>384</v>
      </c>
      <c r="F403" s="38" t="s">
        <v>1787</v>
      </c>
      <c r="G403" s="38" t="s">
        <v>387</v>
      </c>
      <c r="H403" s="38">
        <v>16700</v>
      </c>
      <c r="I403" s="38">
        <v>7.5</v>
      </c>
      <c r="J403" s="38" t="s">
        <v>1554</v>
      </c>
      <c r="K403" s="38" t="s">
        <v>1554</v>
      </c>
      <c r="L403" s="15" t="str">
        <f t="shared" si="24"/>
        <v>MEETS</v>
      </c>
      <c r="M403" s="21" t="str">
        <f t="shared" si="25"/>
        <v>N/A</v>
      </c>
      <c r="N403" s="18" t="str">
        <f t="shared" si="26"/>
        <v/>
      </c>
      <c r="O403" s="18" t="str">
        <f t="shared" si="27"/>
        <v/>
      </c>
    </row>
    <row r="404" spans="1:15" ht="14.4" customHeight="1" x14ac:dyDescent="0.3">
      <c r="A404" s="38" t="s">
        <v>11</v>
      </c>
      <c r="B404" s="38" t="s">
        <v>383</v>
      </c>
      <c r="C404" s="39">
        <v>41107</v>
      </c>
      <c r="D404" s="38" t="s">
        <v>44</v>
      </c>
      <c r="E404" s="38" t="s">
        <v>384</v>
      </c>
      <c r="F404" s="38" t="s">
        <v>2030</v>
      </c>
      <c r="G404" s="38" t="s">
        <v>386</v>
      </c>
      <c r="H404" s="38">
        <v>46948</v>
      </c>
      <c r="I404" s="38">
        <v>5.3</v>
      </c>
      <c r="J404" s="38">
        <v>0</v>
      </c>
      <c r="K404" s="38">
        <v>0</v>
      </c>
      <c r="L404" s="15" t="str">
        <f t="shared" si="24"/>
        <v>MEETS</v>
      </c>
      <c r="M404" s="21" t="str">
        <f t="shared" si="25"/>
        <v>N/A</v>
      </c>
      <c r="N404" s="18">
        <f t="shared" si="26"/>
        <v>0</v>
      </c>
      <c r="O404" s="18">
        <f t="shared" si="27"/>
        <v>0</v>
      </c>
    </row>
    <row r="405" spans="1:15" ht="14.4" customHeight="1" x14ac:dyDescent="0.3">
      <c r="A405" s="38" t="s">
        <v>11</v>
      </c>
      <c r="B405" s="38" t="s">
        <v>383</v>
      </c>
      <c r="C405" s="39">
        <v>41141</v>
      </c>
      <c r="D405" s="38" t="s">
        <v>44</v>
      </c>
      <c r="E405" s="38" t="s">
        <v>384</v>
      </c>
      <c r="F405" s="38" t="s">
        <v>2031</v>
      </c>
      <c r="G405" s="38" t="s">
        <v>386</v>
      </c>
      <c r="H405" s="38">
        <v>20703</v>
      </c>
      <c r="I405" s="38">
        <v>5.3</v>
      </c>
      <c r="J405" s="38">
        <v>0</v>
      </c>
      <c r="K405" s="38">
        <v>0</v>
      </c>
      <c r="L405" s="15" t="str">
        <f t="shared" si="24"/>
        <v>MEETS</v>
      </c>
      <c r="M405" s="21" t="str">
        <f t="shared" si="25"/>
        <v>N/A</v>
      </c>
      <c r="N405" s="18">
        <f t="shared" si="26"/>
        <v>0</v>
      </c>
      <c r="O405" s="18">
        <f t="shared" si="27"/>
        <v>0</v>
      </c>
    </row>
    <row r="406" spans="1:15" ht="14.4" customHeight="1" x14ac:dyDescent="0.3">
      <c r="A406" s="38" t="s">
        <v>11</v>
      </c>
      <c r="B406" s="38" t="s">
        <v>383</v>
      </c>
      <c r="C406" s="39">
        <v>41145</v>
      </c>
      <c r="D406" s="38" t="s">
        <v>44</v>
      </c>
      <c r="E406" s="38" t="s">
        <v>384</v>
      </c>
      <c r="F406" s="38" t="s">
        <v>2032</v>
      </c>
      <c r="G406" s="38" t="s">
        <v>386</v>
      </c>
      <c r="H406" s="38">
        <v>22222</v>
      </c>
      <c r="I406" s="38">
        <v>5.6</v>
      </c>
      <c r="J406" s="38">
        <v>0</v>
      </c>
      <c r="K406" s="38">
        <v>0</v>
      </c>
      <c r="L406" s="15" t="str">
        <f t="shared" si="24"/>
        <v>MEETS</v>
      </c>
      <c r="M406" s="21" t="str">
        <f t="shared" si="25"/>
        <v>N/A</v>
      </c>
      <c r="N406" s="18">
        <f t="shared" si="26"/>
        <v>0</v>
      </c>
      <c r="O406" s="18">
        <f t="shared" si="27"/>
        <v>0</v>
      </c>
    </row>
    <row r="407" spans="1:15" ht="14.4" customHeight="1" x14ac:dyDescent="0.3">
      <c r="A407" s="38" t="s">
        <v>11</v>
      </c>
      <c r="B407" s="38" t="s">
        <v>383</v>
      </c>
      <c r="C407" s="39">
        <v>41159</v>
      </c>
      <c r="D407" s="38" t="s">
        <v>44</v>
      </c>
      <c r="E407" s="38" t="s">
        <v>384</v>
      </c>
      <c r="F407" s="38" t="s">
        <v>2033</v>
      </c>
      <c r="G407" s="38" t="s">
        <v>385</v>
      </c>
      <c r="H407" s="38">
        <v>13192</v>
      </c>
      <c r="I407" s="38">
        <v>5.2</v>
      </c>
      <c r="J407" s="38">
        <v>0</v>
      </c>
      <c r="K407" s="38">
        <v>0</v>
      </c>
      <c r="L407" s="15" t="str">
        <f t="shared" si="24"/>
        <v>MEETS</v>
      </c>
      <c r="M407" s="21" t="str">
        <f t="shared" si="25"/>
        <v>N/A</v>
      </c>
      <c r="N407" s="18">
        <f t="shared" si="26"/>
        <v>0</v>
      </c>
      <c r="O407" s="18">
        <f t="shared" si="27"/>
        <v>0</v>
      </c>
    </row>
    <row r="408" spans="1:15" ht="14.4" customHeight="1" x14ac:dyDescent="0.3">
      <c r="A408" s="38" t="s">
        <v>11</v>
      </c>
      <c r="B408" s="38" t="s">
        <v>383</v>
      </c>
      <c r="C408" s="39">
        <v>41220</v>
      </c>
      <c r="D408" s="38" t="s">
        <v>44</v>
      </c>
      <c r="E408" s="38" t="s">
        <v>384</v>
      </c>
      <c r="F408" s="38" t="s">
        <v>2034</v>
      </c>
      <c r="G408" s="38" t="s">
        <v>386</v>
      </c>
      <c r="H408" s="38">
        <v>7800</v>
      </c>
      <c r="I408" s="38">
        <v>5.5</v>
      </c>
      <c r="J408" s="38">
        <v>0</v>
      </c>
      <c r="K408" s="38">
        <v>0</v>
      </c>
      <c r="L408" s="15" t="str">
        <f t="shared" si="24"/>
        <v>MEETS</v>
      </c>
      <c r="M408" s="21" t="str">
        <f t="shared" si="25"/>
        <v>N/A</v>
      </c>
      <c r="N408" s="18">
        <f t="shared" si="26"/>
        <v>0</v>
      </c>
      <c r="O408" s="18">
        <f t="shared" si="27"/>
        <v>0</v>
      </c>
    </row>
    <row r="409" spans="1:15" ht="14.4" customHeight="1" x14ac:dyDescent="0.3">
      <c r="A409" s="38" t="s">
        <v>11</v>
      </c>
      <c r="B409" s="38" t="s">
        <v>383</v>
      </c>
      <c r="C409" s="39">
        <v>41253</v>
      </c>
      <c r="D409" s="38" t="s">
        <v>44</v>
      </c>
      <c r="E409" s="38" t="s">
        <v>384</v>
      </c>
      <c r="F409" s="38" t="s">
        <v>2035</v>
      </c>
      <c r="G409" s="38" t="s">
        <v>385</v>
      </c>
      <c r="H409" s="38">
        <v>15600</v>
      </c>
      <c r="I409" s="38">
        <v>7.1</v>
      </c>
      <c r="J409" s="38">
        <v>0</v>
      </c>
      <c r="K409" s="38">
        <v>0</v>
      </c>
      <c r="L409" s="15" t="str">
        <f t="shared" si="24"/>
        <v>MEETS</v>
      </c>
      <c r="M409" s="21" t="str">
        <f t="shared" si="25"/>
        <v>N/A</v>
      </c>
      <c r="N409" s="18">
        <f t="shared" si="26"/>
        <v>0</v>
      </c>
      <c r="O409" s="18">
        <f t="shared" si="27"/>
        <v>0</v>
      </c>
    </row>
    <row r="410" spans="1:15" ht="14.4" customHeight="1" x14ac:dyDescent="0.3">
      <c r="A410" s="38" t="s">
        <v>11</v>
      </c>
      <c r="B410" s="38" t="s">
        <v>383</v>
      </c>
      <c r="C410" s="39">
        <v>41278</v>
      </c>
      <c r="D410" s="38" t="s">
        <v>44</v>
      </c>
      <c r="E410" s="38" t="s">
        <v>384</v>
      </c>
      <c r="F410" s="38" t="s">
        <v>2036</v>
      </c>
      <c r="G410" s="38" t="s">
        <v>385</v>
      </c>
      <c r="H410" s="38">
        <v>21881</v>
      </c>
      <c r="I410" s="38">
        <v>8.1999999999999993</v>
      </c>
      <c r="J410" s="38">
        <v>0</v>
      </c>
      <c r="K410" s="38">
        <v>0</v>
      </c>
      <c r="L410" s="15" t="str">
        <f t="shared" si="24"/>
        <v>MEETS</v>
      </c>
      <c r="M410" s="21" t="str">
        <f t="shared" si="25"/>
        <v>N/A</v>
      </c>
      <c r="N410" s="18">
        <f t="shared" si="26"/>
        <v>0</v>
      </c>
      <c r="O410" s="18">
        <f t="shared" si="27"/>
        <v>0</v>
      </c>
    </row>
    <row r="411" spans="1:15" ht="14.4" customHeight="1" x14ac:dyDescent="0.3">
      <c r="A411" s="38" t="s">
        <v>11</v>
      </c>
      <c r="B411" s="38" t="s">
        <v>383</v>
      </c>
      <c r="C411" s="39">
        <v>43654</v>
      </c>
      <c r="D411" s="38" t="s">
        <v>44</v>
      </c>
      <c r="E411" s="38" t="s">
        <v>384</v>
      </c>
      <c r="F411" s="38" t="s">
        <v>1376</v>
      </c>
      <c r="G411" s="38" t="s">
        <v>620</v>
      </c>
      <c r="H411" s="38">
        <v>22040</v>
      </c>
      <c r="I411" s="38">
        <v>9.4</v>
      </c>
      <c r="J411" s="38" t="s">
        <v>238</v>
      </c>
      <c r="K411" s="38" t="s">
        <v>822</v>
      </c>
      <c r="L411" s="15" t="str">
        <f t="shared" si="24"/>
        <v>DOES NOT MEET</v>
      </c>
      <c r="M411" s="21" t="str">
        <f t="shared" si="25"/>
        <v>N/A</v>
      </c>
      <c r="N411" s="18">
        <f t="shared" si="26"/>
        <v>29.946000000000002</v>
      </c>
      <c r="O411" s="18">
        <f t="shared" si="27"/>
        <v>29</v>
      </c>
    </row>
    <row r="412" spans="1:15" ht="14.4" customHeight="1" x14ac:dyDescent="0.3">
      <c r="A412" s="38" t="s">
        <v>11</v>
      </c>
      <c r="B412" s="38" t="s">
        <v>383</v>
      </c>
      <c r="C412" s="39">
        <v>43369</v>
      </c>
      <c r="D412" s="38" t="s">
        <v>59</v>
      </c>
      <c r="E412" s="38" t="s">
        <v>384</v>
      </c>
      <c r="F412" s="38" t="s">
        <v>2300</v>
      </c>
      <c r="G412" s="38" t="s">
        <v>228</v>
      </c>
      <c r="H412" s="38">
        <v>19770</v>
      </c>
      <c r="I412" s="38">
        <v>9.5</v>
      </c>
      <c r="J412" s="38">
        <v>0</v>
      </c>
      <c r="K412" s="38" t="s">
        <v>641</v>
      </c>
      <c r="L412" s="15" t="str">
        <f t="shared" si="24"/>
        <v>DOES NOT MEET</v>
      </c>
      <c r="M412" s="21" t="str">
        <f t="shared" si="25"/>
        <v>N/A</v>
      </c>
      <c r="N412" s="18">
        <f t="shared" si="26"/>
        <v>36.200000000000003</v>
      </c>
      <c r="O412" s="18">
        <f t="shared" si="27"/>
        <v>0</v>
      </c>
    </row>
    <row r="413" spans="1:15" ht="14.4" customHeight="1" x14ac:dyDescent="0.3">
      <c r="A413" s="38" t="s">
        <v>11</v>
      </c>
      <c r="B413" s="38" t="s">
        <v>383</v>
      </c>
      <c r="C413" s="39">
        <v>43654</v>
      </c>
      <c r="D413" s="38" t="s">
        <v>59</v>
      </c>
      <c r="E413" s="38" t="s">
        <v>384</v>
      </c>
      <c r="F413" s="38" t="s">
        <v>1375</v>
      </c>
      <c r="G413" s="38" t="s">
        <v>620</v>
      </c>
      <c r="H413" s="38">
        <v>22660</v>
      </c>
      <c r="I413" s="38">
        <v>9.4700000000000006</v>
      </c>
      <c r="J413" s="38" t="s">
        <v>238</v>
      </c>
      <c r="K413" s="38" t="s">
        <v>823</v>
      </c>
      <c r="L413" s="15" t="str">
        <f t="shared" si="24"/>
        <v>DOES NOT MEET</v>
      </c>
      <c r="M413" s="21" t="str">
        <f t="shared" si="25"/>
        <v>N/A</v>
      </c>
      <c r="N413" s="18">
        <f t="shared" si="26"/>
        <v>29.126000000000001</v>
      </c>
      <c r="O413" s="18">
        <f t="shared" si="27"/>
        <v>29</v>
      </c>
    </row>
    <row r="414" spans="1:15" ht="14.4" customHeight="1" x14ac:dyDescent="0.3">
      <c r="A414" s="38" t="s">
        <v>11</v>
      </c>
      <c r="B414" s="38" t="s">
        <v>383</v>
      </c>
      <c r="C414" s="39">
        <v>43369</v>
      </c>
      <c r="D414" s="38" t="s">
        <v>48</v>
      </c>
      <c r="E414" s="38" t="s">
        <v>384</v>
      </c>
      <c r="F414" s="38" t="s">
        <v>2301</v>
      </c>
      <c r="G414" s="38" t="s">
        <v>228</v>
      </c>
      <c r="H414" s="38">
        <v>18250</v>
      </c>
      <c r="I414" s="38">
        <v>9.3000000000000007</v>
      </c>
      <c r="J414" s="38">
        <v>0</v>
      </c>
      <c r="K414" s="38" t="s">
        <v>642</v>
      </c>
      <c r="L414" s="15" t="str">
        <f t="shared" si="24"/>
        <v>DOES NOT MEET</v>
      </c>
      <c r="M414" s="21" t="str">
        <f t="shared" si="25"/>
        <v>N/A</v>
      </c>
      <c r="N414" s="18">
        <f t="shared" si="26"/>
        <v>39.75</v>
      </c>
      <c r="O414" s="18">
        <f t="shared" si="27"/>
        <v>0</v>
      </c>
    </row>
    <row r="415" spans="1:15" ht="14.4" customHeight="1" x14ac:dyDescent="0.3">
      <c r="A415" s="38" t="s">
        <v>11</v>
      </c>
      <c r="B415" s="38" t="s">
        <v>383</v>
      </c>
      <c r="C415" s="39">
        <v>43654</v>
      </c>
      <c r="D415" s="38" t="s">
        <v>48</v>
      </c>
      <c r="E415" s="38" t="s">
        <v>384</v>
      </c>
      <c r="F415" s="38" t="s">
        <v>1374</v>
      </c>
      <c r="G415" s="38" t="s">
        <v>620</v>
      </c>
      <c r="H415" s="38">
        <v>21930</v>
      </c>
      <c r="I415" s="38">
        <v>9.4700000000000006</v>
      </c>
      <c r="J415" s="38" t="s">
        <v>238</v>
      </c>
      <c r="K415" s="38" t="s">
        <v>824</v>
      </c>
      <c r="L415" s="15" t="str">
        <f t="shared" si="24"/>
        <v>DOES NOT MEET</v>
      </c>
      <c r="M415" s="21" t="str">
        <f t="shared" si="25"/>
        <v>N/A</v>
      </c>
      <c r="N415" s="18">
        <f t="shared" si="26"/>
        <v>30.096</v>
      </c>
      <c r="O415" s="18">
        <f t="shared" si="27"/>
        <v>29</v>
      </c>
    </row>
    <row r="416" spans="1:15" ht="14.4" customHeight="1" x14ac:dyDescent="0.3">
      <c r="A416" s="38" t="s">
        <v>11</v>
      </c>
      <c r="B416" s="38" t="s">
        <v>389</v>
      </c>
      <c r="C416" s="39">
        <v>37915</v>
      </c>
      <c r="D416" s="38" t="s">
        <v>44</v>
      </c>
      <c r="E416" s="38" t="s">
        <v>390</v>
      </c>
      <c r="F416" s="38" t="s">
        <v>1841</v>
      </c>
      <c r="G416" s="38" t="s">
        <v>550</v>
      </c>
      <c r="H416" s="38">
        <v>20760</v>
      </c>
      <c r="I416" s="38">
        <v>7.8</v>
      </c>
      <c r="J416" s="38">
        <v>26</v>
      </c>
      <c r="K416" s="38" t="s">
        <v>1554</v>
      </c>
      <c r="L416" s="15" t="str">
        <f t="shared" si="24"/>
        <v>MEETS</v>
      </c>
      <c r="M416" s="21" t="str">
        <f t="shared" si="25"/>
        <v>N/A</v>
      </c>
      <c r="N416" s="18" t="str">
        <f t="shared" si="26"/>
        <v/>
      </c>
      <c r="O416" s="18">
        <f t="shared" si="27"/>
        <v>26</v>
      </c>
    </row>
    <row r="417" spans="1:15" ht="14.4" customHeight="1" x14ac:dyDescent="0.3">
      <c r="A417" s="38" t="s">
        <v>11</v>
      </c>
      <c r="B417" s="38" t="s">
        <v>389</v>
      </c>
      <c r="C417" s="39">
        <v>37915</v>
      </c>
      <c r="D417" s="38" t="s">
        <v>44</v>
      </c>
      <c r="E417" s="38" t="s">
        <v>390</v>
      </c>
      <c r="F417" s="38" t="s">
        <v>1842</v>
      </c>
      <c r="G417" s="38" t="s">
        <v>550</v>
      </c>
      <c r="H417" s="38">
        <v>21450</v>
      </c>
      <c r="I417" s="38">
        <v>7.7</v>
      </c>
      <c r="J417" s="38">
        <v>26</v>
      </c>
      <c r="K417" s="38" t="s">
        <v>1554</v>
      </c>
      <c r="L417" s="15" t="str">
        <f t="shared" si="24"/>
        <v>MEETS</v>
      </c>
      <c r="M417" s="21" t="str">
        <f t="shared" si="25"/>
        <v>N/A</v>
      </c>
      <c r="N417" s="18" t="str">
        <f t="shared" si="26"/>
        <v/>
      </c>
      <c r="O417" s="18">
        <f t="shared" si="27"/>
        <v>26</v>
      </c>
    </row>
    <row r="418" spans="1:15" ht="14.4" customHeight="1" x14ac:dyDescent="0.3">
      <c r="A418" s="38" t="s">
        <v>11</v>
      </c>
      <c r="B418" s="38" t="s">
        <v>389</v>
      </c>
      <c r="C418" s="39">
        <v>37916</v>
      </c>
      <c r="D418" s="38" t="s">
        <v>44</v>
      </c>
      <c r="E418" s="38" t="s">
        <v>390</v>
      </c>
      <c r="F418" s="38" t="s">
        <v>1840</v>
      </c>
      <c r="G418" s="38" t="s">
        <v>197</v>
      </c>
      <c r="H418" s="38">
        <v>28730</v>
      </c>
      <c r="I418" s="38">
        <v>7.7</v>
      </c>
      <c r="J418" s="38">
        <v>26</v>
      </c>
      <c r="K418" s="38" t="s">
        <v>1554</v>
      </c>
      <c r="L418" s="15" t="str">
        <f t="shared" si="24"/>
        <v>MEETS</v>
      </c>
      <c r="M418" s="21" t="str">
        <f t="shared" si="25"/>
        <v>N/A</v>
      </c>
      <c r="N418" s="18" t="str">
        <f t="shared" si="26"/>
        <v/>
      </c>
      <c r="O418" s="18">
        <f t="shared" si="27"/>
        <v>26</v>
      </c>
    </row>
    <row r="419" spans="1:15" ht="14.4" customHeight="1" x14ac:dyDescent="0.3">
      <c r="A419" s="38" t="s">
        <v>11</v>
      </c>
      <c r="B419" s="38" t="s">
        <v>389</v>
      </c>
      <c r="C419" s="39">
        <v>37918</v>
      </c>
      <c r="D419" s="38" t="s">
        <v>44</v>
      </c>
      <c r="E419" s="38" t="s">
        <v>390</v>
      </c>
      <c r="F419" s="38" t="s">
        <v>1843</v>
      </c>
      <c r="G419" s="38" t="s">
        <v>550</v>
      </c>
      <c r="H419" s="38">
        <v>19870</v>
      </c>
      <c r="I419" s="38">
        <v>7.7</v>
      </c>
      <c r="J419" s="38">
        <v>26</v>
      </c>
      <c r="K419" s="38" t="s">
        <v>1554</v>
      </c>
      <c r="L419" s="15" t="str">
        <f t="shared" si="24"/>
        <v>MEETS</v>
      </c>
      <c r="M419" s="21" t="str">
        <f t="shared" si="25"/>
        <v>N/A</v>
      </c>
      <c r="N419" s="18" t="str">
        <f t="shared" si="26"/>
        <v/>
      </c>
      <c r="O419" s="18">
        <f t="shared" si="27"/>
        <v>26</v>
      </c>
    </row>
    <row r="420" spans="1:15" ht="14.4" customHeight="1" x14ac:dyDescent="0.3">
      <c r="A420" s="38" t="s">
        <v>11</v>
      </c>
      <c r="B420" s="38" t="s">
        <v>389</v>
      </c>
      <c r="C420" s="39">
        <v>37938</v>
      </c>
      <c r="D420" s="38" t="s">
        <v>44</v>
      </c>
      <c r="E420" s="38" t="s">
        <v>390</v>
      </c>
      <c r="F420" s="38" t="s">
        <v>1845</v>
      </c>
      <c r="G420" s="38" t="s">
        <v>1200</v>
      </c>
      <c r="H420" s="38">
        <v>25220</v>
      </c>
      <c r="I420" s="38">
        <v>6.7</v>
      </c>
      <c r="J420" s="38">
        <v>26</v>
      </c>
      <c r="K420" s="38" t="s">
        <v>1554</v>
      </c>
      <c r="L420" s="15" t="str">
        <f t="shared" si="24"/>
        <v>MEETS</v>
      </c>
      <c r="M420" s="21" t="str">
        <f t="shared" si="25"/>
        <v>N/A</v>
      </c>
      <c r="N420" s="18" t="str">
        <f t="shared" si="26"/>
        <v/>
      </c>
      <c r="O420" s="18">
        <f t="shared" si="27"/>
        <v>26</v>
      </c>
    </row>
    <row r="421" spans="1:15" ht="14.4" customHeight="1" x14ac:dyDescent="0.3">
      <c r="A421" s="38" t="s">
        <v>11</v>
      </c>
      <c r="B421" s="38" t="s">
        <v>389</v>
      </c>
      <c r="C421" s="39">
        <v>37957</v>
      </c>
      <c r="D421" s="38" t="s">
        <v>44</v>
      </c>
      <c r="E421" s="38" t="s">
        <v>390</v>
      </c>
      <c r="F421" s="38" t="s">
        <v>1579</v>
      </c>
      <c r="G421" s="38" t="s">
        <v>550</v>
      </c>
      <c r="H421" s="38">
        <v>24160</v>
      </c>
      <c r="I421" s="38">
        <v>7.2</v>
      </c>
      <c r="J421" s="38">
        <v>26</v>
      </c>
      <c r="K421" s="38" t="s">
        <v>1554</v>
      </c>
      <c r="L421" s="15" t="str">
        <f t="shared" si="24"/>
        <v>MEETS</v>
      </c>
      <c r="M421" s="21" t="str">
        <f t="shared" si="25"/>
        <v>N/A</v>
      </c>
      <c r="N421" s="18" t="str">
        <f t="shared" si="26"/>
        <v/>
      </c>
      <c r="O421" s="18">
        <f t="shared" si="27"/>
        <v>26</v>
      </c>
    </row>
    <row r="422" spans="1:15" ht="14.4" customHeight="1" x14ac:dyDescent="0.3">
      <c r="A422" s="38" t="s">
        <v>11</v>
      </c>
      <c r="B422" s="38" t="s">
        <v>302</v>
      </c>
      <c r="C422" s="39">
        <v>37312</v>
      </c>
      <c r="D422" s="38" t="s">
        <v>44</v>
      </c>
      <c r="E422" s="38" t="s">
        <v>303</v>
      </c>
      <c r="F422" s="38" t="s">
        <v>1831</v>
      </c>
      <c r="G422" s="38" t="s">
        <v>264</v>
      </c>
      <c r="H422" s="38">
        <v>16950</v>
      </c>
      <c r="I422" s="38">
        <v>7.3</v>
      </c>
      <c r="J422" s="38" t="s">
        <v>1554</v>
      </c>
      <c r="K422" s="38" t="s">
        <v>1554</v>
      </c>
      <c r="L422" s="15" t="str">
        <f t="shared" si="24"/>
        <v>MEETS</v>
      </c>
      <c r="M422" s="21" t="str">
        <f t="shared" si="25"/>
        <v>N/A</v>
      </c>
      <c r="N422" s="18" t="str">
        <f t="shared" si="26"/>
        <v/>
      </c>
      <c r="O422" s="18" t="str">
        <f t="shared" si="27"/>
        <v/>
      </c>
    </row>
    <row r="423" spans="1:15" ht="14.4" customHeight="1" x14ac:dyDescent="0.3">
      <c r="A423" s="38" t="s">
        <v>11</v>
      </c>
      <c r="B423" s="38" t="s">
        <v>302</v>
      </c>
      <c r="C423" s="39">
        <v>37379</v>
      </c>
      <c r="D423" s="38" t="s">
        <v>44</v>
      </c>
      <c r="E423" s="38" t="s">
        <v>303</v>
      </c>
      <c r="F423" s="38" t="s">
        <v>1834</v>
      </c>
      <c r="G423" s="38" t="s">
        <v>264</v>
      </c>
      <c r="H423" s="38">
        <v>15873</v>
      </c>
      <c r="I423" s="38">
        <v>8.5</v>
      </c>
      <c r="J423" s="38" t="s">
        <v>283</v>
      </c>
      <c r="K423" s="38" t="s">
        <v>1554</v>
      </c>
      <c r="L423" s="15" t="str">
        <f t="shared" si="24"/>
        <v>MEETS</v>
      </c>
      <c r="M423" s="21" t="str">
        <f t="shared" si="25"/>
        <v>N/A</v>
      </c>
      <c r="N423" s="18" t="str">
        <f t="shared" si="26"/>
        <v/>
      </c>
      <c r="O423" s="18">
        <f t="shared" si="27"/>
        <v>26</v>
      </c>
    </row>
    <row r="424" spans="1:15" ht="14.4" customHeight="1" x14ac:dyDescent="0.3">
      <c r="A424" s="38" t="s">
        <v>11</v>
      </c>
      <c r="B424" s="38" t="s">
        <v>302</v>
      </c>
      <c r="C424" s="39">
        <v>37435</v>
      </c>
      <c r="D424" s="38" t="s">
        <v>44</v>
      </c>
      <c r="E424" s="38" t="s">
        <v>303</v>
      </c>
      <c r="F424" s="38" t="s">
        <v>1836</v>
      </c>
      <c r="G424" s="38" t="s">
        <v>264</v>
      </c>
      <c r="H424" s="38">
        <v>19231</v>
      </c>
      <c r="I424" s="38">
        <v>6.2</v>
      </c>
      <c r="J424" s="38" t="s">
        <v>283</v>
      </c>
      <c r="K424" s="38" t="s">
        <v>1554</v>
      </c>
      <c r="L424" s="15" t="str">
        <f t="shared" si="24"/>
        <v>MEETS</v>
      </c>
      <c r="M424" s="21" t="str">
        <f t="shared" si="25"/>
        <v>N/A</v>
      </c>
      <c r="N424" s="18" t="str">
        <f t="shared" si="26"/>
        <v/>
      </c>
      <c r="O424" s="18">
        <f t="shared" si="27"/>
        <v>26</v>
      </c>
    </row>
    <row r="425" spans="1:15" ht="14.4" customHeight="1" x14ac:dyDescent="0.3">
      <c r="A425" s="38" t="s">
        <v>11</v>
      </c>
      <c r="B425" s="38" t="s">
        <v>302</v>
      </c>
      <c r="C425" s="39">
        <v>37483</v>
      </c>
      <c r="D425" s="38" t="s">
        <v>44</v>
      </c>
      <c r="E425" s="38" t="s">
        <v>303</v>
      </c>
      <c r="F425" s="38" t="s">
        <v>1837</v>
      </c>
      <c r="G425" s="38" t="s">
        <v>264</v>
      </c>
      <c r="H425" s="38">
        <v>11765</v>
      </c>
      <c r="I425" s="38">
        <v>8.5</v>
      </c>
      <c r="J425" s="38">
        <v>26</v>
      </c>
      <c r="K425" s="38" t="s">
        <v>1554</v>
      </c>
      <c r="L425" s="15" t="str">
        <f t="shared" si="24"/>
        <v>MEETS</v>
      </c>
      <c r="M425" s="21" t="str">
        <f t="shared" si="25"/>
        <v>N/A</v>
      </c>
      <c r="N425" s="18" t="str">
        <f t="shared" si="26"/>
        <v/>
      </c>
      <c r="O425" s="18">
        <f t="shared" si="27"/>
        <v>26</v>
      </c>
    </row>
    <row r="426" spans="1:15" ht="14.4" customHeight="1" x14ac:dyDescent="0.3">
      <c r="A426" s="38" t="s">
        <v>11</v>
      </c>
      <c r="B426" s="38" t="s">
        <v>302</v>
      </c>
      <c r="C426" s="39">
        <v>37532</v>
      </c>
      <c r="D426" s="38" t="s">
        <v>44</v>
      </c>
      <c r="E426" s="38" t="s">
        <v>303</v>
      </c>
      <c r="F426" s="38" t="s">
        <v>1581</v>
      </c>
      <c r="G426" s="38" t="s">
        <v>264</v>
      </c>
      <c r="H426" s="38">
        <v>14706</v>
      </c>
      <c r="I426" s="38">
        <v>8.8000000000000007</v>
      </c>
      <c r="J426" s="38">
        <v>26</v>
      </c>
      <c r="K426" s="38" t="s">
        <v>1554</v>
      </c>
      <c r="L426" s="15" t="str">
        <f t="shared" si="24"/>
        <v>MEETS</v>
      </c>
      <c r="M426" s="21" t="str">
        <f t="shared" si="25"/>
        <v>N/A</v>
      </c>
      <c r="N426" s="18" t="str">
        <f t="shared" si="26"/>
        <v/>
      </c>
      <c r="O426" s="18">
        <f t="shared" si="27"/>
        <v>26</v>
      </c>
    </row>
    <row r="427" spans="1:15" ht="14.4" customHeight="1" x14ac:dyDescent="0.3">
      <c r="A427" s="38" t="s">
        <v>11</v>
      </c>
      <c r="B427" s="38" t="s">
        <v>391</v>
      </c>
      <c r="C427" s="39">
        <v>37011</v>
      </c>
      <c r="D427" s="38" t="s">
        <v>44</v>
      </c>
      <c r="E427" s="38" t="s">
        <v>392</v>
      </c>
      <c r="F427" s="38" t="s">
        <v>1799</v>
      </c>
      <c r="G427" s="38" t="s">
        <v>394</v>
      </c>
      <c r="H427" s="38">
        <v>23810</v>
      </c>
      <c r="I427" s="38">
        <v>9.1999999999999993</v>
      </c>
      <c r="J427" s="38" t="s">
        <v>1554</v>
      </c>
      <c r="K427" s="38" t="s">
        <v>1554</v>
      </c>
      <c r="L427" s="15" t="str">
        <f t="shared" si="24"/>
        <v>DOES NOT MEET</v>
      </c>
      <c r="M427" s="21" t="str">
        <f t="shared" si="25"/>
        <v>N/A</v>
      </c>
      <c r="N427" s="18" t="str">
        <f t="shared" si="26"/>
        <v/>
      </c>
      <c r="O427" s="18" t="str">
        <f t="shared" si="27"/>
        <v/>
      </c>
    </row>
    <row r="428" spans="1:15" ht="14.4" customHeight="1" x14ac:dyDescent="0.3">
      <c r="A428" s="38" t="s">
        <v>11</v>
      </c>
      <c r="B428" s="38" t="s">
        <v>391</v>
      </c>
      <c r="C428" s="39">
        <v>37025</v>
      </c>
      <c r="D428" s="38" t="s">
        <v>44</v>
      </c>
      <c r="E428" s="38" t="s">
        <v>392</v>
      </c>
      <c r="F428" s="38" t="s">
        <v>1800</v>
      </c>
      <c r="G428" s="38" t="s">
        <v>394</v>
      </c>
      <c r="H428" s="38">
        <v>20800</v>
      </c>
      <c r="I428" s="38">
        <v>9</v>
      </c>
      <c r="J428" s="38" t="s">
        <v>1554</v>
      </c>
      <c r="K428" s="38" t="s">
        <v>1554</v>
      </c>
      <c r="L428" s="15" t="str">
        <f t="shared" si="24"/>
        <v>MEETS</v>
      </c>
      <c r="M428" s="21" t="str">
        <f t="shared" si="25"/>
        <v>N/A</v>
      </c>
      <c r="N428" s="18" t="str">
        <f t="shared" si="26"/>
        <v/>
      </c>
      <c r="O428" s="18" t="str">
        <f t="shared" si="27"/>
        <v/>
      </c>
    </row>
    <row r="429" spans="1:15" ht="14.4" customHeight="1" x14ac:dyDescent="0.3">
      <c r="A429" s="38" t="s">
        <v>11</v>
      </c>
      <c r="B429" s="38" t="s">
        <v>391</v>
      </c>
      <c r="C429" s="39">
        <v>37035</v>
      </c>
      <c r="D429" s="38" t="s">
        <v>44</v>
      </c>
      <c r="E429" s="38" t="s">
        <v>392</v>
      </c>
      <c r="F429" s="38" t="s">
        <v>1801</v>
      </c>
      <c r="G429" s="38" t="s">
        <v>394</v>
      </c>
      <c r="H429" s="38">
        <v>23800</v>
      </c>
      <c r="I429" s="38">
        <v>9</v>
      </c>
      <c r="J429" s="38" t="s">
        <v>1554</v>
      </c>
      <c r="K429" s="38" t="s">
        <v>1554</v>
      </c>
      <c r="L429" s="15" t="str">
        <f t="shared" si="24"/>
        <v>MEETS</v>
      </c>
      <c r="M429" s="21" t="str">
        <f t="shared" si="25"/>
        <v>N/A</v>
      </c>
      <c r="N429" s="18" t="str">
        <f t="shared" si="26"/>
        <v/>
      </c>
      <c r="O429" s="18" t="str">
        <f t="shared" si="27"/>
        <v/>
      </c>
    </row>
    <row r="430" spans="1:15" ht="14.4" customHeight="1" x14ac:dyDescent="0.3">
      <c r="A430" s="38" t="s">
        <v>11</v>
      </c>
      <c r="B430" s="38" t="s">
        <v>391</v>
      </c>
      <c r="C430" s="39">
        <v>37048</v>
      </c>
      <c r="D430" s="38" t="s">
        <v>44</v>
      </c>
      <c r="E430" s="38" t="s">
        <v>392</v>
      </c>
      <c r="F430" s="38" t="s">
        <v>1803</v>
      </c>
      <c r="G430" s="38" t="s">
        <v>394</v>
      </c>
      <c r="H430" s="38">
        <v>25000</v>
      </c>
      <c r="I430" s="38">
        <v>9</v>
      </c>
      <c r="J430" s="38" t="s">
        <v>1554</v>
      </c>
      <c r="K430" s="38" t="s">
        <v>1554</v>
      </c>
      <c r="L430" s="15" t="str">
        <f t="shared" si="24"/>
        <v>MEETS</v>
      </c>
      <c r="M430" s="21" t="str">
        <f t="shared" si="25"/>
        <v>N/A</v>
      </c>
      <c r="N430" s="18" t="str">
        <f t="shared" si="26"/>
        <v/>
      </c>
      <c r="O430" s="18" t="str">
        <f t="shared" si="27"/>
        <v/>
      </c>
    </row>
    <row r="431" spans="1:15" ht="14.4" customHeight="1" x14ac:dyDescent="0.3">
      <c r="A431" s="38" t="s">
        <v>11</v>
      </c>
      <c r="B431" s="38" t="s">
        <v>391</v>
      </c>
      <c r="C431" s="39">
        <v>37056</v>
      </c>
      <c r="D431" s="38" t="s">
        <v>44</v>
      </c>
      <c r="E431" s="38" t="s">
        <v>392</v>
      </c>
      <c r="F431" s="38" t="s">
        <v>1805</v>
      </c>
      <c r="G431" s="38" t="s">
        <v>394</v>
      </c>
      <c r="H431" s="38">
        <v>24400</v>
      </c>
      <c r="I431" s="38">
        <v>8.8000000000000007</v>
      </c>
      <c r="J431" s="38" t="s">
        <v>1554</v>
      </c>
      <c r="K431" s="38" t="s">
        <v>1554</v>
      </c>
      <c r="L431" s="15" t="str">
        <f t="shared" si="24"/>
        <v>MEETS</v>
      </c>
      <c r="M431" s="21" t="str">
        <f t="shared" si="25"/>
        <v>N/A</v>
      </c>
      <c r="N431" s="18" t="str">
        <f t="shared" si="26"/>
        <v/>
      </c>
      <c r="O431" s="18" t="str">
        <f t="shared" si="27"/>
        <v/>
      </c>
    </row>
    <row r="432" spans="1:15" ht="14.4" customHeight="1" x14ac:dyDescent="0.3">
      <c r="A432" s="38" t="s">
        <v>11</v>
      </c>
      <c r="B432" s="38" t="s">
        <v>391</v>
      </c>
      <c r="C432" s="39">
        <v>37060</v>
      </c>
      <c r="D432" s="38" t="s">
        <v>44</v>
      </c>
      <c r="E432" s="38" t="s">
        <v>392</v>
      </c>
      <c r="F432" s="38" t="s">
        <v>1804</v>
      </c>
      <c r="G432" s="38" t="s">
        <v>394</v>
      </c>
      <c r="H432" s="38">
        <v>25600</v>
      </c>
      <c r="I432" s="38">
        <v>9</v>
      </c>
      <c r="J432" s="38" t="s">
        <v>1554</v>
      </c>
      <c r="K432" s="38" t="s">
        <v>1554</v>
      </c>
      <c r="L432" s="15" t="str">
        <f t="shared" si="24"/>
        <v>MEETS</v>
      </c>
      <c r="M432" s="21" t="str">
        <f t="shared" si="25"/>
        <v>N/A</v>
      </c>
      <c r="N432" s="18" t="str">
        <f t="shared" si="26"/>
        <v/>
      </c>
      <c r="O432" s="18" t="str">
        <f t="shared" si="27"/>
        <v/>
      </c>
    </row>
    <row r="433" spans="1:15" ht="14.4" customHeight="1" x14ac:dyDescent="0.3">
      <c r="A433" s="38" t="s">
        <v>11</v>
      </c>
      <c r="B433" s="38" t="s">
        <v>391</v>
      </c>
      <c r="C433" s="39">
        <v>37063</v>
      </c>
      <c r="D433" s="38" t="s">
        <v>44</v>
      </c>
      <c r="E433" s="38" t="s">
        <v>392</v>
      </c>
      <c r="F433" s="38" t="s">
        <v>1806</v>
      </c>
      <c r="G433" s="38" t="s">
        <v>394</v>
      </c>
      <c r="H433" s="38">
        <v>25000</v>
      </c>
      <c r="I433" s="38">
        <v>9.1999999999999993</v>
      </c>
      <c r="J433" s="38" t="s">
        <v>1554</v>
      </c>
      <c r="K433" s="38" t="s">
        <v>1554</v>
      </c>
      <c r="L433" s="15" t="str">
        <f t="shared" si="24"/>
        <v>DOES NOT MEET</v>
      </c>
      <c r="M433" s="21" t="str">
        <f t="shared" si="25"/>
        <v>N/A</v>
      </c>
      <c r="N433" s="18" t="str">
        <f t="shared" si="26"/>
        <v/>
      </c>
      <c r="O433" s="18" t="str">
        <f t="shared" si="27"/>
        <v/>
      </c>
    </row>
    <row r="434" spans="1:15" ht="14.4" customHeight="1" x14ac:dyDescent="0.3">
      <c r="A434" s="38" t="s">
        <v>11</v>
      </c>
      <c r="B434" s="38" t="s">
        <v>391</v>
      </c>
      <c r="C434" s="39">
        <v>37067</v>
      </c>
      <c r="D434" s="38" t="s">
        <v>44</v>
      </c>
      <c r="E434" s="38" t="s">
        <v>392</v>
      </c>
      <c r="F434" s="38" t="s">
        <v>1813</v>
      </c>
      <c r="G434" s="38" t="s">
        <v>394</v>
      </c>
      <c r="H434" s="38">
        <v>38460</v>
      </c>
      <c r="I434" s="38">
        <v>8.3000000000000007</v>
      </c>
      <c r="J434" s="38" t="s">
        <v>1554</v>
      </c>
      <c r="K434" s="38" t="s">
        <v>1554</v>
      </c>
      <c r="L434" s="15" t="str">
        <f t="shared" si="24"/>
        <v>MEETS</v>
      </c>
      <c r="M434" s="21" t="str">
        <f t="shared" si="25"/>
        <v>N/A</v>
      </c>
      <c r="N434" s="18" t="str">
        <f t="shared" si="26"/>
        <v/>
      </c>
      <c r="O434" s="18" t="str">
        <f t="shared" si="27"/>
        <v/>
      </c>
    </row>
    <row r="435" spans="1:15" ht="14.4" customHeight="1" x14ac:dyDescent="0.3">
      <c r="A435" s="38" t="s">
        <v>11</v>
      </c>
      <c r="B435" s="38" t="s">
        <v>391</v>
      </c>
      <c r="C435" s="39">
        <v>37124</v>
      </c>
      <c r="D435" s="38" t="s">
        <v>44</v>
      </c>
      <c r="E435" s="38" t="s">
        <v>392</v>
      </c>
      <c r="F435" s="38" t="s">
        <v>1818</v>
      </c>
      <c r="G435" s="38" t="s">
        <v>394</v>
      </c>
      <c r="H435" s="38">
        <v>37000</v>
      </c>
      <c r="I435" s="38">
        <v>8.1999999999999993</v>
      </c>
      <c r="J435" s="38" t="s">
        <v>1554</v>
      </c>
      <c r="K435" s="38" t="s">
        <v>1554</v>
      </c>
      <c r="L435" s="15" t="str">
        <f t="shared" ref="L435:L498" si="28">IF(AND(4.5&lt;=$I435,$I435&lt;=9),"MEETS","DOES NOT MEET")</f>
        <v>MEETS</v>
      </c>
      <c r="M435" s="21" t="str">
        <f t="shared" ref="M435:M498" si="29">IF(OR(ISBLANK(I435), NOT(ISNUMBER(MATCH($E435, Coastal, 0)))), "N/A", IF(AND(5 &lt;= $I435, $I435 &lt;= 10),IF($H435&gt;=5000,IF($O435&lt;=100,IF($N435&lt;=200,"MEETS","DOES NOT MEET"),"DOES NOT MEET"),"DOES NOT MEET"),"DOES NOT MEET"))</f>
        <v>N/A</v>
      </c>
      <c r="N435" s="18" t="str">
        <f t="shared" ref="N435:N498" si="30">IF(LEFT(K435, 1)="&lt;", VALUE(RIGHT(K435,LEN(K435)-1)), K435)</f>
        <v/>
      </c>
      <c r="O435" s="18" t="str">
        <f t="shared" ref="O435:O498" si="31">IF(LEFT(J435, 1)="&lt;", VALUE(RIGHT(J435,LEN(J435)-1)), J435)</f>
        <v/>
      </c>
    </row>
    <row r="436" spans="1:15" ht="14.4" customHeight="1" x14ac:dyDescent="0.3">
      <c r="A436" s="38" t="s">
        <v>11</v>
      </c>
      <c r="B436" s="38" t="s">
        <v>391</v>
      </c>
      <c r="C436" s="39">
        <v>38279</v>
      </c>
      <c r="D436" s="38" t="s">
        <v>44</v>
      </c>
      <c r="E436" s="38" t="s">
        <v>392</v>
      </c>
      <c r="F436" s="38" t="s">
        <v>1576</v>
      </c>
      <c r="G436" s="38" t="s">
        <v>393</v>
      </c>
      <c r="H436" s="38">
        <v>23320</v>
      </c>
      <c r="I436" s="38">
        <v>8.3000000000000007</v>
      </c>
      <c r="J436" s="38" t="s">
        <v>283</v>
      </c>
      <c r="K436" s="38" t="s">
        <v>311</v>
      </c>
      <c r="L436" s="15" t="str">
        <f t="shared" si="28"/>
        <v>MEETS</v>
      </c>
      <c r="M436" s="21" t="str">
        <f t="shared" si="29"/>
        <v>N/A</v>
      </c>
      <c r="N436" s="18">
        <f t="shared" si="30"/>
        <v>400</v>
      </c>
      <c r="O436" s="18">
        <f t="shared" si="31"/>
        <v>26</v>
      </c>
    </row>
    <row r="437" spans="1:15" ht="14.4" customHeight="1" x14ac:dyDescent="0.3">
      <c r="A437" s="38" t="s">
        <v>11</v>
      </c>
      <c r="B437" s="38" t="s">
        <v>391</v>
      </c>
      <c r="C437" s="39">
        <v>43620</v>
      </c>
      <c r="D437" s="38" t="s">
        <v>59</v>
      </c>
      <c r="E437" s="38" t="s">
        <v>392</v>
      </c>
      <c r="F437" s="38" t="s">
        <v>1381</v>
      </c>
      <c r="G437" s="38" t="s">
        <v>636</v>
      </c>
      <c r="H437" s="38">
        <v>26120</v>
      </c>
      <c r="I437" s="38">
        <v>9.15</v>
      </c>
      <c r="J437" s="38" t="s">
        <v>239</v>
      </c>
      <c r="K437" s="38" t="s">
        <v>815</v>
      </c>
      <c r="L437" s="15" t="str">
        <f t="shared" si="28"/>
        <v>DOES NOT MEET</v>
      </c>
      <c r="M437" s="21" t="str">
        <f t="shared" si="29"/>
        <v>N/A</v>
      </c>
      <c r="N437" s="18">
        <f t="shared" si="30"/>
        <v>25.268000000000001</v>
      </c>
      <c r="O437" s="18">
        <f t="shared" si="31"/>
        <v>30</v>
      </c>
    </row>
    <row r="438" spans="1:15" ht="14.4" customHeight="1" x14ac:dyDescent="0.3">
      <c r="A438" s="38" t="s">
        <v>11</v>
      </c>
      <c r="B438" s="38" t="s">
        <v>391</v>
      </c>
      <c r="C438" s="39">
        <v>43620</v>
      </c>
      <c r="D438" s="38" t="s">
        <v>48</v>
      </c>
      <c r="E438" s="38" t="s">
        <v>392</v>
      </c>
      <c r="F438" s="38" t="s">
        <v>1383</v>
      </c>
      <c r="G438" s="38" t="s">
        <v>636</v>
      </c>
      <c r="H438" s="38">
        <v>28310</v>
      </c>
      <c r="I438" s="38">
        <v>9.1300000000000008</v>
      </c>
      <c r="J438" s="38" t="s">
        <v>239</v>
      </c>
      <c r="K438" s="38" t="s">
        <v>813</v>
      </c>
      <c r="L438" s="15" t="str">
        <f t="shared" si="28"/>
        <v>DOES NOT MEET</v>
      </c>
      <c r="M438" s="21" t="str">
        <f t="shared" si="29"/>
        <v>N/A</v>
      </c>
      <c r="N438" s="18">
        <f t="shared" si="30"/>
        <v>23.312999999999999</v>
      </c>
      <c r="O438" s="18">
        <f t="shared" si="31"/>
        <v>30</v>
      </c>
    </row>
    <row r="439" spans="1:15" ht="14.4" customHeight="1" x14ac:dyDescent="0.3">
      <c r="A439" s="38" t="s">
        <v>11</v>
      </c>
      <c r="B439" s="38" t="s">
        <v>617</v>
      </c>
      <c r="C439" s="39">
        <v>43187</v>
      </c>
      <c r="D439" s="38" t="s">
        <v>44</v>
      </c>
      <c r="E439" s="38" t="s">
        <v>618</v>
      </c>
      <c r="F439" s="38" t="s">
        <v>2271</v>
      </c>
      <c r="G439" s="38" t="s">
        <v>183</v>
      </c>
      <c r="H439" s="38">
        <v>22868</v>
      </c>
      <c r="I439" s="38">
        <v>9</v>
      </c>
      <c r="J439" s="38">
        <v>0</v>
      </c>
      <c r="K439" s="38">
        <v>23.5</v>
      </c>
      <c r="L439" s="15" t="str">
        <f t="shared" si="28"/>
        <v>MEETS</v>
      </c>
      <c r="M439" s="21" t="str">
        <f t="shared" si="29"/>
        <v>N/A</v>
      </c>
      <c r="N439" s="18">
        <f t="shared" si="30"/>
        <v>23.5</v>
      </c>
      <c r="O439" s="18">
        <f t="shared" si="31"/>
        <v>0</v>
      </c>
    </row>
    <row r="440" spans="1:15" ht="14.4" customHeight="1" x14ac:dyDescent="0.3">
      <c r="A440" s="38" t="s">
        <v>11</v>
      </c>
      <c r="B440" s="38" t="s">
        <v>617</v>
      </c>
      <c r="C440" s="39">
        <v>43479</v>
      </c>
      <c r="D440" s="38" t="s">
        <v>44</v>
      </c>
      <c r="E440" s="38" t="s">
        <v>618</v>
      </c>
      <c r="F440" s="38" t="s">
        <v>2343</v>
      </c>
      <c r="G440" s="38" t="s">
        <v>701</v>
      </c>
      <c r="H440" s="38">
        <v>24430</v>
      </c>
      <c r="I440" s="38">
        <v>9.4</v>
      </c>
      <c r="J440" s="38">
        <v>0</v>
      </c>
      <c r="K440" s="38" t="s">
        <v>709</v>
      </c>
      <c r="L440" s="15" t="str">
        <f t="shared" si="28"/>
        <v>DOES NOT MEET</v>
      </c>
      <c r="M440" s="21" t="str">
        <f t="shared" si="29"/>
        <v>N/A</v>
      </c>
      <c r="N440" s="18">
        <f t="shared" si="30"/>
        <v>27.015999999999998</v>
      </c>
      <c r="O440" s="18">
        <f t="shared" si="31"/>
        <v>0</v>
      </c>
    </row>
    <row r="441" spans="1:15" ht="14.4" customHeight="1" x14ac:dyDescent="0.3">
      <c r="A441" s="38" t="s">
        <v>11</v>
      </c>
      <c r="B441" s="38" t="s">
        <v>617</v>
      </c>
      <c r="C441" s="39">
        <v>43887</v>
      </c>
      <c r="D441" s="38" t="s">
        <v>44</v>
      </c>
      <c r="E441" s="38" t="s">
        <v>618</v>
      </c>
      <c r="F441" s="38" t="s">
        <v>1277</v>
      </c>
      <c r="G441" s="38" t="s">
        <v>701</v>
      </c>
      <c r="H441" s="38">
        <v>24350</v>
      </c>
      <c r="I441" s="38">
        <v>9.39</v>
      </c>
      <c r="J441" s="38" t="s">
        <v>239</v>
      </c>
      <c r="K441" s="38" t="s">
        <v>937</v>
      </c>
      <c r="L441" s="15" t="str">
        <f t="shared" si="28"/>
        <v>DOES NOT MEET</v>
      </c>
      <c r="M441" s="21" t="str">
        <f t="shared" si="29"/>
        <v>N/A</v>
      </c>
      <c r="N441" s="18">
        <f t="shared" si="30"/>
        <v>27.105</v>
      </c>
      <c r="O441" s="18">
        <f t="shared" si="31"/>
        <v>30</v>
      </c>
    </row>
    <row r="442" spans="1:15" ht="14.4" customHeight="1" x14ac:dyDescent="0.3">
      <c r="A442" s="38" t="s">
        <v>11</v>
      </c>
      <c r="B442" s="38" t="s">
        <v>617</v>
      </c>
      <c r="C442" s="39">
        <v>43479</v>
      </c>
      <c r="D442" s="38" t="s">
        <v>59</v>
      </c>
      <c r="E442" s="38" t="s">
        <v>618</v>
      </c>
      <c r="F442" s="38" t="s">
        <v>2344</v>
      </c>
      <c r="G442" s="38" t="s">
        <v>701</v>
      </c>
      <c r="H442" s="38">
        <v>24950</v>
      </c>
      <c r="I442" s="38">
        <v>9.1</v>
      </c>
      <c r="J442" s="38">
        <v>0</v>
      </c>
      <c r="K442" s="38" t="s">
        <v>710</v>
      </c>
      <c r="L442" s="15" t="str">
        <f t="shared" si="28"/>
        <v>DOES NOT MEET</v>
      </c>
      <c r="M442" s="21" t="str">
        <f t="shared" si="29"/>
        <v>N/A</v>
      </c>
      <c r="N442" s="18">
        <f t="shared" si="30"/>
        <v>26.452999999999999</v>
      </c>
      <c r="O442" s="18">
        <f t="shared" si="31"/>
        <v>0</v>
      </c>
    </row>
    <row r="443" spans="1:15" ht="14.4" customHeight="1" x14ac:dyDescent="0.3">
      <c r="A443" s="38" t="s">
        <v>11</v>
      </c>
      <c r="B443" s="38" t="s">
        <v>617</v>
      </c>
      <c r="C443" s="39">
        <v>43887</v>
      </c>
      <c r="D443" s="38" t="s">
        <v>59</v>
      </c>
      <c r="E443" s="38" t="s">
        <v>618</v>
      </c>
      <c r="F443" s="38" t="s">
        <v>1276</v>
      </c>
      <c r="G443" s="38" t="s">
        <v>701</v>
      </c>
      <c r="H443" s="38">
        <v>16709</v>
      </c>
      <c r="I443" s="38">
        <v>8.99</v>
      </c>
      <c r="J443" s="38" t="s">
        <v>239</v>
      </c>
      <c r="K443" s="38" t="s">
        <v>938</v>
      </c>
      <c r="L443" s="15" t="str">
        <f t="shared" si="28"/>
        <v>MEETS</v>
      </c>
      <c r="M443" s="21" t="str">
        <f t="shared" si="29"/>
        <v>N/A</v>
      </c>
      <c r="N443" s="18">
        <f t="shared" si="30"/>
        <v>39.5</v>
      </c>
      <c r="O443" s="18">
        <f t="shared" si="31"/>
        <v>30</v>
      </c>
    </row>
    <row r="444" spans="1:15" ht="14.4" customHeight="1" x14ac:dyDescent="0.3">
      <c r="A444" s="38" t="s">
        <v>11</v>
      </c>
      <c r="B444" s="38" t="s">
        <v>617</v>
      </c>
      <c r="C444" s="39">
        <v>43187</v>
      </c>
      <c r="D444" s="38" t="s">
        <v>48</v>
      </c>
      <c r="E444" s="38" t="s">
        <v>618</v>
      </c>
      <c r="F444" s="38" t="s">
        <v>2270</v>
      </c>
      <c r="G444" s="38" t="s">
        <v>183</v>
      </c>
      <c r="H444" s="38">
        <v>24149</v>
      </c>
      <c r="I444" s="38">
        <v>8.9</v>
      </c>
      <c r="J444" s="38">
        <v>0</v>
      </c>
      <c r="K444" s="38">
        <v>22.4</v>
      </c>
      <c r="L444" s="15" t="str">
        <f t="shared" si="28"/>
        <v>MEETS</v>
      </c>
      <c r="M444" s="21" t="str">
        <f t="shared" si="29"/>
        <v>N/A</v>
      </c>
      <c r="N444" s="18">
        <f t="shared" si="30"/>
        <v>22.4</v>
      </c>
      <c r="O444" s="18">
        <f t="shared" si="31"/>
        <v>0</v>
      </c>
    </row>
    <row r="445" spans="1:15" ht="14.4" customHeight="1" x14ac:dyDescent="0.3">
      <c r="A445" s="38" t="s">
        <v>11</v>
      </c>
      <c r="B445" s="38" t="s">
        <v>617</v>
      </c>
      <c r="C445" s="39">
        <v>43479</v>
      </c>
      <c r="D445" s="38" t="s">
        <v>48</v>
      </c>
      <c r="E445" s="38" t="s">
        <v>618</v>
      </c>
      <c r="F445" s="38" t="s">
        <v>2345</v>
      </c>
      <c r="G445" s="38" t="s">
        <v>701</v>
      </c>
      <c r="H445" s="38">
        <v>21550</v>
      </c>
      <c r="I445" s="38">
        <v>9.1999999999999993</v>
      </c>
      <c r="J445" s="38">
        <v>0</v>
      </c>
      <c r="K445" s="38" t="s">
        <v>711</v>
      </c>
      <c r="L445" s="15" t="str">
        <f t="shared" si="28"/>
        <v>DOES NOT MEET</v>
      </c>
      <c r="M445" s="21" t="str">
        <f t="shared" si="29"/>
        <v>N/A</v>
      </c>
      <c r="N445" s="18">
        <f t="shared" si="30"/>
        <v>30.626000000000001</v>
      </c>
      <c r="O445" s="18">
        <f t="shared" si="31"/>
        <v>0</v>
      </c>
    </row>
    <row r="446" spans="1:15" ht="14.4" customHeight="1" x14ac:dyDescent="0.3">
      <c r="A446" s="38" t="s">
        <v>11</v>
      </c>
      <c r="B446" s="38" t="s">
        <v>617</v>
      </c>
      <c r="C446" s="39">
        <v>43887</v>
      </c>
      <c r="D446" s="38" t="s">
        <v>48</v>
      </c>
      <c r="E446" s="38" t="s">
        <v>618</v>
      </c>
      <c r="F446" s="38" t="s">
        <v>1275</v>
      </c>
      <c r="G446" s="38" t="s">
        <v>701</v>
      </c>
      <c r="H446" s="38">
        <v>20890</v>
      </c>
      <c r="I446" s="38">
        <v>9.1300000000000008</v>
      </c>
      <c r="J446" s="38" t="s">
        <v>239</v>
      </c>
      <c r="K446" s="38" t="s">
        <v>939</v>
      </c>
      <c r="L446" s="15" t="str">
        <f t="shared" si="28"/>
        <v>DOES NOT MEET</v>
      </c>
      <c r="M446" s="21" t="str">
        <f t="shared" si="29"/>
        <v>N/A</v>
      </c>
      <c r="N446" s="18">
        <f t="shared" si="30"/>
        <v>31.594000000000001</v>
      </c>
      <c r="O446" s="18">
        <f t="shared" si="31"/>
        <v>30</v>
      </c>
    </row>
    <row r="447" spans="1:15" ht="14.4" customHeight="1" x14ac:dyDescent="0.3">
      <c r="A447" s="38" t="s">
        <v>11</v>
      </c>
      <c r="B447" s="38" t="s">
        <v>558</v>
      </c>
      <c r="C447" s="39">
        <v>39429</v>
      </c>
      <c r="D447" s="38" t="s">
        <v>59</v>
      </c>
      <c r="E447" s="38" t="s">
        <v>395</v>
      </c>
      <c r="F447" s="38" t="s">
        <v>1958</v>
      </c>
      <c r="G447" s="38" t="s">
        <v>396</v>
      </c>
      <c r="H447" s="38">
        <v>11223</v>
      </c>
      <c r="I447" s="38">
        <v>7.7</v>
      </c>
      <c r="J447" s="38" t="s">
        <v>266</v>
      </c>
      <c r="K447" s="38" t="s">
        <v>236</v>
      </c>
      <c r="L447" s="15" t="str">
        <f t="shared" si="28"/>
        <v>MEETS</v>
      </c>
      <c r="M447" s="21" t="str">
        <f t="shared" si="29"/>
        <v>N/A</v>
      </c>
      <c r="N447" s="18">
        <f t="shared" si="30"/>
        <v>200</v>
      </c>
      <c r="O447" s="18">
        <f t="shared" si="31"/>
        <v>32</v>
      </c>
    </row>
    <row r="448" spans="1:15" ht="14.4" customHeight="1" x14ac:dyDescent="0.3">
      <c r="A448" s="38" t="s">
        <v>11</v>
      </c>
      <c r="B448" s="38" t="s">
        <v>558</v>
      </c>
      <c r="C448" s="39">
        <v>43038</v>
      </c>
      <c r="D448" s="38" t="s">
        <v>59</v>
      </c>
      <c r="E448" s="38" t="s">
        <v>395</v>
      </c>
      <c r="F448" s="38" t="s">
        <v>2241</v>
      </c>
      <c r="G448" s="38" t="s">
        <v>228</v>
      </c>
      <c r="H448" s="38">
        <v>11674</v>
      </c>
      <c r="I448" s="38">
        <v>9.6</v>
      </c>
      <c r="J448" s="38">
        <v>0</v>
      </c>
      <c r="K448" s="38">
        <v>51.4</v>
      </c>
      <c r="L448" s="15" t="str">
        <f t="shared" si="28"/>
        <v>DOES NOT MEET</v>
      </c>
      <c r="M448" s="21" t="str">
        <f t="shared" si="29"/>
        <v>N/A</v>
      </c>
      <c r="N448" s="18">
        <f t="shared" si="30"/>
        <v>51.4</v>
      </c>
      <c r="O448" s="18">
        <f t="shared" si="31"/>
        <v>0</v>
      </c>
    </row>
    <row r="449" spans="1:15" ht="14.4" customHeight="1" x14ac:dyDescent="0.3">
      <c r="A449" s="38" t="s">
        <v>11</v>
      </c>
      <c r="B449" s="38" t="s">
        <v>558</v>
      </c>
      <c r="C449" s="39">
        <v>43056</v>
      </c>
      <c r="D449" s="38" t="s">
        <v>59</v>
      </c>
      <c r="E449" s="38" t="s">
        <v>395</v>
      </c>
      <c r="F449" s="38" t="s">
        <v>2251</v>
      </c>
      <c r="G449" s="38" t="s">
        <v>228</v>
      </c>
      <c r="H449" s="38">
        <v>8651</v>
      </c>
      <c r="I449" s="38">
        <v>9.9</v>
      </c>
      <c r="J449" s="38">
        <v>0</v>
      </c>
      <c r="K449" s="38">
        <v>76.3</v>
      </c>
      <c r="L449" s="15" t="str">
        <f t="shared" si="28"/>
        <v>DOES NOT MEET</v>
      </c>
      <c r="M449" s="21" t="str">
        <f t="shared" si="29"/>
        <v>N/A</v>
      </c>
      <c r="N449" s="18">
        <f t="shared" si="30"/>
        <v>76.3</v>
      </c>
      <c r="O449" s="18">
        <f t="shared" si="31"/>
        <v>0</v>
      </c>
    </row>
    <row r="450" spans="1:15" ht="14.4" customHeight="1" x14ac:dyDescent="0.3">
      <c r="A450" s="38" t="s">
        <v>11</v>
      </c>
      <c r="B450" s="38" t="s">
        <v>558</v>
      </c>
      <c r="C450" s="39">
        <v>43252</v>
      </c>
      <c r="D450" s="38" t="s">
        <v>59</v>
      </c>
      <c r="E450" s="38" t="s">
        <v>395</v>
      </c>
      <c r="F450" s="38" t="s">
        <v>2283</v>
      </c>
      <c r="G450" s="38" t="s">
        <v>228</v>
      </c>
      <c r="H450" s="38">
        <v>13679</v>
      </c>
      <c r="I450" s="38">
        <v>9.1999999999999993</v>
      </c>
      <c r="J450" s="38">
        <v>0</v>
      </c>
      <c r="K450" s="38">
        <v>45.3</v>
      </c>
      <c r="L450" s="15" t="str">
        <f t="shared" si="28"/>
        <v>DOES NOT MEET</v>
      </c>
      <c r="M450" s="21" t="str">
        <f t="shared" si="29"/>
        <v>N/A</v>
      </c>
      <c r="N450" s="18">
        <f t="shared" si="30"/>
        <v>45.3</v>
      </c>
      <c r="O450" s="18">
        <f t="shared" si="31"/>
        <v>0</v>
      </c>
    </row>
    <row r="451" spans="1:15" ht="14.4" customHeight="1" x14ac:dyDescent="0.3">
      <c r="A451" s="38" t="s">
        <v>11</v>
      </c>
      <c r="B451" s="38" t="s">
        <v>558</v>
      </c>
      <c r="C451" s="39">
        <v>43647</v>
      </c>
      <c r="D451" s="38" t="s">
        <v>59</v>
      </c>
      <c r="E451" s="38" t="s">
        <v>395</v>
      </c>
      <c r="F451" s="38" t="s">
        <v>1378</v>
      </c>
      <c r="G451" s="38" t="s">
        <v>620</v>
      </c>
      <c r="H451" s="38">
        <v>13190</v>
      </c>
      <c r="I451" s="38">
        <v>9.27</v>
      </c>
      <c r="J451" s="38" t="s">
        <v>238</v>
      </c>
      <c r="K451" s="38" t="s">
        <v>820</v>
      </c>
      <c r="L451" s="15" t="str">
        <f t="shared" si="28"/>
        <v>DOES NOT MEET</v>
      </c>
      <c r="M451" s="21" t="str">
        <f t="shared" si="29"/>
        <v>N/A</v>
      </c>
      <c r="N451" s="18">
        <f t="shared" si="30"/>
        <v>50.037999999999997</v>
      </c>
      <c r="O451" s="18">
        <f t="shared" si="31"/>
        <v>29</v>
      </c>
    </row>
    <row r="452" spans="1:15" ht="14.4" customHeight="1" x14ac:dyDescent="0.3">
      <c r="A452" s="38" t="s">
        <v>11</v>
      </c>
      <c r="B452" s="38" t="s">
        <v>558</v>
      </c>
      <c r="C452" s="39">
        <v>43038</v>
      </c>
      <c r="D452" s="38" t="s">
        <v>48</v>
      </c>
      <c r="E452" s="38" t="s">
        <v>395</v>
      </c>
      <c r="F452" s="38" t="s">
        <v>2242</v>
      </c>
      <c r="G452" s="38" t="s">
        <v>228</v>
      </c>
      <c r="H452" s="38">
        <v>12404</v>
      </c>
      <c r="I452" s="38">
        <v>9.5</v>
      </c>
      <c r="J452" s="38">
        <v>0</v>
      </c>
      <c r="K452" s="38">
        <v>48.8</v>
      </c>
      <c r="L452" s="15" t="str">
        <f t="shared" si="28"/>
        <v>DOES NOT MEET</v>
      </c>
      <c r="M452" s="21" t="str">
        <f t="shared" si="29"/>
        <v>N/A</v>
      </c>
      <c r="N452" s="18">
        <f t="shared" si="30"/>
        <v>48.8</v>
      </c>
      <c r="O452" s="18">
        <f t="shared" si="31"/>
        <v>0</v>
      </c>
    </row>
    <row r="453" spans="1:15" ht="14.4" customHeight="1" x14ac:dyDescent="0.3">
      <c r="A453" s="38" t="s">
        <v>11</v>
      </c>
      <c r="B453" s="38" t="s">
        <v>558</v>
      </c>
      <c r="C453" s="39">
        <v>43252</v>
      </c>
      <c r="D453" s="38" t="s">
        <v>48</v>
      </c>
      <c r="E453" s="38" t="s">
        <v>395</v>
      </c>
      <c r="F453" s="38" t="s">
        <v>2284</v>
      </c>
      <c r="G453" s="38" t="s">
        <v>228</v>
      </c>
      <c r="H453" s="38">
        <v>13462</v>
      </c>
      <c r="I453" s="38">
        <v>9.3000000000000007</v>
      </c>
      <c r="J453" s="38">
        <v>4</v>
      </c>
      <c r="K453" s="38">
        <v>45.4</v>
      </c>
      <c r="L453" s="15" t="str">
        <f t="shared" si="28"/>
        <v>DOES NOT MEET</v>
      </c>
      <c r="M453" s="21" t="str">
        <f t="shared" si="29"/>
        <v>N/A</v>
      </c>
      <c r="N453" s="18">
        <f t="shared" si="30"/>
        <v>45.4</v>
      </c>
      <c r="O453" s="18">
        <f t="shared" si="31"/>
        <v>4</v>
      </c>
    </row>
    <row r="454" spans="1:15" ht="14.4" customHeight="1" x14ac:dyDescent="0.3">
      <c r="A454" s="38" t="s">
        <v>11</v>
      </c>
      <c r="B454" s="38" t="s">
        <v>558</v>
      </c>
      <c r="C454" s="39">
        <v>43647</v>
      </c>
      <c r="D454" s="38" t="s">
        <v>48</v>
      </c>
      <c r="E454" s="38" t="s">
        <v>395</v>
      </c>
      <c r="F454" s="38" t="s">
        <v>1377</v>
      </c>
      <c r="G454" s="38" t="s">
        <v>620</v>
      </c>
      <c r="H454" s="38">
        <v>12220</v>
      </c>
      <c r="I454" s="38">
        <v>9.2899999999999991</v>
      </c>
      <c r="J454" s="38" t="s">
        <v>238</v>
      </c>
      <c r="K454" s="38" t="s">
        <v>821</v>
      </c>
      <c r="L454" s="15" t="str">
        <f t="shared" si="28"/>
        <v>DOES NOT MEET</v>
      </c>
      <c r="M454" s="21" t="str">
        <f t="shared" si="29"/>
        <v>N/A</v>
      </c>
      <c r="N454" s="18">
        <f t="shared" si="30"/>
        <v>54.01</v>
      </c>
      <c r="O454" s="18">
        <f t="shared" si="31"/>
        <v>29</v>
      </c>
    </row>
    <row r="455" spans="1:15" ht="14.4" customHeight="1" x14ac:dyDescent="0.3">
      <c r="A455" s="38" t="s">
        <v>11</v>
      </c>
      <c r="B455" s="38" t="s">
        <v>94</v>
      </c>
      <c r="C455" s="39">
        <v>42419</v>
      </c>
      <c r="D455" s="38" t="s">
        <v>44</v>
      </c>
      <c r="E455" s="38" t="s">
        <v>445</v>
      </c>
      <c r="F455" s="38" t="s">
        <v>2119</v>
      </c>
      <c r="G455" s="38" t="s">
        <v>196</v>
      </c>
      <c r="H455" s="38">
        <v>27716</v>
      </c>
      <c r="I455" s="38">
        <v>8.6999999999999993</v>
      </c>
      <c r="J455" s="38">
        <v>0</v>
      </c>
      <c r="K455" s="38">
        <v>4</v>
      </c>
      <c r="L455" s="15" t="str">
        <f t="shared" si="28"/>
        <v>MEETS</v>
      </c>
      <c r="M455" s="21" t="str">
        <f t="shared" si="29"/>
        <v>N/A</v>
      </c>
      <c r="N455" s="18">
        <f t="shared" si="30"/>
        <v>4</v>
      </c>
      <c r="O455" s="18">
        <f t="shared" si="31"/>
        <v>0</v>
      </c>
    </row>
    <row r="456" spans="1:15" ht="14.4" customHeight="1" x14ac:dyDescent="0.3">
      <c r="A456" s="38" t="s">
        <v>11</v>
      </c>
      <c r="B456" s="38" t="s">
        <v>94</v>
      </c>
      <c r="C456" s="39">
        <v>43402</v>
      </c>
      <c r="D456" s="38" t="s">
        <v>44</v>
      </c>
      <c r="E456" s="38" t="s">
        <v>445</v>
      </c>
      <c r="F456" s="38" t="s">
        <v>2325</v>
      </c>
      <c r="G456" s="38" t="s">
        <v>196</v>
      </c>
      <c r="H456" s="38">
        <v>32090</v>
      </c>
      <c r="I456" s="38">
        <v>9.4</v>
      </c>
      <c r="J456" s="38">
        <v>0</v>
      </c>
      <c r="K456" s="38" t="s">
        <v>669</v>
      </c>
      <c r="L456" s="15" t="str">
        <f t="shared" si="28"/>
        <v>DOES NOT MEET</v>
      </c>
      <c r="M456" s="21" t="str">
        <f t="shared" si="29"/>
        <v>N/A</v>
      </c>
      <c r="N456" s="18">
        <f t="shared" si="30"/>
        <v>20.6</v>
      </c>
      <c r="O456" s="18">
        <f t="shared" si="31"/>
        <v>0</v>
      </c>
    </row>
    <row r="457" spans="1:15" ht="14.4" customHeight="1" x14ac:dyDescent="0.3">
      <c r="A457" s="38" t="s">
        <v>11</v>
      </c>
      <c r="B457" s="38" t="s">
        <v>94</v>
      </c>
      <c r="C457" s="39">
        <v>43693</v>
      </c>
      <c r="D457" s="38" t="s">
        <v>44</v>
      </c>
      <c r="E457" s="38" t="s">
        <v>445</v>
      </c>
      <c r="F457" s="38" t="s">
        <v>1351</v>
      </c>
      <c r="G457" s="38" t="s">
        <v>196</v>
      </c>
      <c r="H457" s="38">
        <v>16210</v>
      </c>
      <c r="I457" s="38">
        <v>9.4600000000000009</v>
      </c>
      <c r="J457" s="38" t="s">
        <v>238</v>
      </c>
      <c r="K457" s="38" t="s">
        <v>850</v>
      </c>
      <c r="L457" s="15" t="str">
        <f t="shared" si="28"/>
        <v>DOES NOT MEET</v>
      </c>
      <c r="M457" s="21" t="str">
        <f t="shared" si="29"/>
        <v>N/A</v>
      </c>
      <c r="N457" s="18">
        <f t="shared" si="30"/>
        <v>40.716000000000001</v>
      </c>
      <c r="O457" s="18">
        <f t="shared" si="31"/>
        <v>29</v>
      </c>
    </row>
    <row r="458" spans="1:15" ht="14.4" customHeight="1" x14ac:dyDescent="0.3">
      <c r="A458" s="38" t="s">
        <v>11</v>
      </c>
      <c r="B458" s="38" t="s">
        <v>94</v>
      </c>
      <c r="C458" s="39">
        <v>42419</v>
      </c>
      <c r="D458" s="38" t="s">
        <v>59</v>
      </c>
      <c r="E458" s="38" t="s">
        <v>445</v>
      </c>
      <c r="F458" s="38" t="s">
        <v>2118</v>
      </c>
      <c r="G458" s="38" t="s">
        <v>196</v>
      </c>
      <c r="H458" s="38">
        <v>25608</v>
      </c>
      <c r="I458" s="38">
        <v>8.6</v>
      </c>
      <c r="J458" s="38">
        <v>0</v>
      </c>
      <c r="K458" s="38">
        <v>0</v>
      </c>
      <c r="L458" s="15" t="str">
        <f t="shared" si="28"/>
        <v>MEETS</v>
      </c>
      <c r="M458" s="21" t="str">
        <f t="shared" si="29"/>
        <v>N/A</v>
      </c>
      <c r="N458" s="18">
        <f t="shared" si="30"/>
        <v>0</v>
      </c>
      <c r="O458" s="18">
        <f t="shared" si="31"/>
        <v>0</v>
      </c>
    </row>
    <row r="459" spans="1:15" ht="14.4" customHeight="1" x14ac:dyDescent="0.3">
      <c r="A459" s="38" t="s">
        <v>11</v>
      </c>
      <c r="B459" s="38" t="s">
        <v>94</v>
      </c>
      <c r="C459" s="39">
        <v>43402</v>
      </c>
      <c r="D459" s="38" t="s">
        <v>59</v>
      </c>
      <c r="E459" s="38" t="s">
        <v>445</v>
      </c>
      <c r="F459" s="38" t="s">
        <v>2326</v>
      </c>
      <c r="G459" s="38" t="s">
        <v>196</v>
      </c>
      <c r="H459" s="38">
        <v>22810</v>
      </c>
      <c r="I459" s="38">
        <v>9</v>
      </c>
      <c r="J459" s="38">
        <v>0</v>
      </c>
      <c r="K459" s="38" t="s">
        <v>670</v>
      </c>
      <c r="L459" s="15" t="str">
        <f t="shared" si="28"/>
        <v>MEETS</v>
      </c>
      <c r="M459" s="21" t="str">
        <f t="shared" si="29"/>
        <v>N/A</v>
      </c>
      <c r="N459" s="18">
        <f t="shared" si="30"/>
        <v>28.9</v>
      </c>
      <c r="O459" s="18">
        <f t="shared" si="31"/>
        <v>0</v>
      </c>
    </row>
    <row r="460" spans="1:15" ht="14.4" customHeight="1" x14ac:dyDescent="0.3">
      <c r="A460" s="38" t="s">
        <v>11</v>
      </c>
      <c r="B460" s="38" t="s">
        <v>94</v>
      </c>
      <c r="C460" s="39">
        <v>43693</v>
      </c>
      <c r="D460" s="38" t="s">
        <v>59</v>
      </c>
      <c r="E460" s="38" t="s">
        <v>445</v>
      </c>
      <c r="F460" s="38" t="s">
        <v>1352</v>
      </c>
      <c r="G460" s="38" t="s">
        <v>196</v>
      </c>
      <c r="H460" s="38">
        <v>16730</v>
      </c>
      <c r="I460" s="38">
        <v>9.33</v>
      </c>
      <c r="J460" s="38" t="s">
        <v>238</v>
      </c>
      <c r="K460" s="38" t="s">
        <v>854</v>
      </c>
      <c r="L460" s="15" t="str">
        <f t="shared" si="28"/>
        <v>DOES NOT MEET</v>
      </c>
      <c r="M460" s="21" t="str">
        <f t="shared" si="29"/>
        <v>N/A</v>
      </c>
      <c r="N460" s="18">
        <f t="shared" si="30"/>
        <v>39.450000000000003</v>
      </c>
      <c r="O460" s="18">
        <f t="shared" si="31"/>
        <v>29</v>
      </c>
    </row>
    <row r="461" spans="1:15" ht="14.4" customHeight="1" x14ac:dyDescent="0.3">
      <c r="A461" s="38" t="s">
        <v>11</v>
      </c>
      <c r="B461" s="38" t="s">
        <v>94</v>
      </c>
      <c r="C461" s="39">
        <v>42419</v>
      </c>
      <c r="D461" s="38" t="s">
        <v>48</v>
      </c>
      <c r="E461" s="38" t="s">
        <v>445</v>
      </c>
      <c r="F461" s="38" t="s">
        <v>2117</v>
      </c>
      <c r="G461" s="38" t="s">
        <v>196</v>
      </c>
      <c r="H461" s="38">
        <v>22188</v>
      </c>
      <c r="I461" s="38">
        <v>8.6999999999999993</v>
      </c>
      <c r="J461" s="38">
        <v>0</v>
      </c>
      <c r="K461" s="38">
        <v>0</v>
      </c>
      <c r="L461" s="15" t="str">
        <f t="shared" si="28"/>
        <v>MEETS</v>
      </c>
      <c r="M461" s="21" t="str">
        <f t="shared" si="29"/>
        <v>N/A</v>
      </c>
      <c r="N461" s="18">
        <f t="shared" si="30"/>
        <v>0</v>
      </c>
      <c r="O461" s="18">
        <f t="shared" si="31"/>
        <v>0</v>
      </c>
    </row>
    <row r="462" spans="1:15" ht="14.4" customHeight="1" x14ac:dyDescent="0.3">
      <c r="A462" s="38" t="s">
        <v>11</v>
      </c>
      <c r="B462" s="38" t="s">
        <v>94</v>
      </c>
      <c r="C462" s="39">
        <v>43402</v>
      </c>
      <c r="D462" s="38" t="s">
        <v>48</v>
      </c>
      <c r="E462" s="38" t="s">
        <v>445</v>
      </c>
      <c r="F462" s="38" t="s">
        <v>2323</v>
      </c>
      <c r="G462" s="38" t="s">
        <v>196</v>
      </c>
      <c r="H462" s="38">
        <v>16280</v>
      </c>
      <c r="I462" s="38">
        <v>9.1999999999999993</v>
      </c>
      <c r="J462" s="38">
        <v>0</v>
      </c>
      <c r="K462" s="38" t="s">
        <v>667</v>
      </c>
      <c r="L462" s="15" t="str">
        <f t="shared" si="28"/>
        <v>DOES NOT MEET</v>
      </c>
      <c r="M462" s="21" t="str">
        <f t="shared" si="29"/>
        <v>N/A</v>
      </c>
      <c r="N462" s="18">
        <f t="shared" si="30"/>
        <v>40.5</v>
      </c>
      <c r="O462" s="18">
        <f t="shared" si="31"/>
        <v>0</v>
      </c>
    </row>
    <row r="463" spans="1:15" ht="14.4" customHeight="1" x14ac:dyDescent="0.3">
      <c r="A463" s="38" t="s">
        <v>11</v>
      </c>
      <c r="B463" s="38" t="s">
        <v>94</v>
      </c>
      <c r="C463" s="39">
        <v>43693</v>
      </c>
      <c r="D463" s="38" t="s">
        <v>48</v>
      </c>
      <c r="E463" s="38" t="s">
        <v>445</v>
      </c>
      <c r="F463" s="38" t="s">
        <v>1353</v>
      </c>
      <c r="G463" s="38" t="s">
        <v>196</v>
      </c>
      <c r="H463" s="38">
        <v>15270</v>
      </c>
      <c r="I463" s="38">
        <v>9.23</v>
      </c>
      <c r="J463" s="38" t="s">
        <v>238</v>
      </c>
      <c r="K463" s="38" t="s">
        <v>851</v>
      </c>
      <c r="L463" s="15" t="str">
        <f t="shared" si="28"/>
        <v>DOES NOT MEET</v>
      </c>
      <c r="M463" s="21" t="str">
        <f t="shared" si="29"/>
        <v>N/A</v>
      </c>
      <c r="N463" s="18">
        <f t="shared" si="30"/>
        <v>43.222000000000001</v>
      </c>
      <c r="O463" s="18">
        <f t="shared" si="31"/>
        <v>29</v>
      </c>
    </row>
    <row r="464" spans="1:15" ht="14.4" customHeight="1" x14ac:dyDescent="0.3">
      <c r="A464" s="38" t="s">
        <v>11</v>
      </c>
      <c r="B464" s="38" t="s">
        <v>87</v>
      </c>
      <c r="C464" s="39">
        <v>42422</v>
      </c>
      <c r="D464" s="38" t="s">
        <v>44</v>
      </c>
      <c r="E464" s="38" t="s">
        <v>278</v>
      </c>
      <c r="F464" s="38" t="s">
        <v>2105</v>
      </c>
      <c r="G464" s="38" t="s">
        <v>195</v>
      </c>
      <c r="H464" s="38">
        <v>23987</v>
      </c>
      <c r="I464" s="38">
        <v>9.1</v>
      </c>
      <c r="J464" s="38">
        <v>0</v>
      </c>
      <c r="K464" s="38">
        <v>4.5</v>
      </c>
      <c r="L464" s="15" t="str">
        <f t="shared" si="28"/>
        <v>DOES NOT MEET</v>
      </c>
      <c r="M464" s="21" t="str">
        <f t="shared" si="29"/>
        <v>N/A</v>
      </c>
      <c r="N464" s="18">
        <f t="shared" si="30"/>
        <v>4.5</v>
      </c>
      <c r="O464" s="18">
        <f t="shared" si="31"/>
        <v>0</v>
      </c>
    </row>
    <row r="465" spans="1:15" ht="14.4" customHeight="1" x14ac:dyDescent="0.3">
      <c r="A465" s="38" t="s">
        <v>11</v>
      </c>
      <c r="B465" s="38" t="s">
        <v>87</v>
      </c>
      <c r="C465" s="39">
        <v>42675</v>
      </c>
      <c r="D465" s="38" t="s">
        <v>44</v>
      </c>
      <c r="E465" s="38" t="s">
        <v>278</v>
      </c>
      <c r="F465" s="38" t="s">
        <v>2205</v>
      </c>
      <c r="G465" s="38" t="s">
        <v>195</v>
      </c>
      <c r="H465" s="38">
        <v>23095</v>
      </c>
      <c r="I465" s="38">
        <v>9</v>
      </c>
      <c r="J465" s="38">
        <v>0</v>
      </c>
      <c r="K465" s="38">
        <v>0.6</v>
      </c>
      <c r="L465" s="15" t="str">
        <f t="shared" si="28"/>
        <v>MEETS</v>
      </c>
      <c r="M465" s="21" t="str">
        <f t="shared" si="29"/>
        <v>N/A</v>
      </c>
      <c r="N465" s="18">
        <f t="shared" si="30"/>
        <v>0.6</v>
      </c>
      <c r="O465" s="18">
        <f t="shared" si="31"/>
        <v>0</v>
      </c>
    </row>
    <row r="466" spans="1:15" ht="14.4" customHeight="1" x14ac:dyDescent="0.3">
      <c r="A466" s="38" t="s">
        <v>11</v>
      </c>
      <c r="B466" s="38" t="s">
        <v>87</v>
      </c>
      <c r="C466" s="39">
        <v>43046</v>
      </c>
      <c r="D466" s="38" t="s">
        <v>44</v>
      </c>
      <c r="E466" s="38" t="s">
        <v>278</v>
      </c>
      <c r="F466" s="38" t="s">
        <v>2246</v>
      </c>
      <c r="G466" s="38" t="s">
        <v>195</v>
      </c>
      <c r="H466" s="38">
        <v>18570</v>
      </c>
      <c r="I466" s="38">
        <v>9.1999999999999993</v>
      </c>
      <c r="J466" s="38">
        <v>0</v>
      </c>
      <c r="K466" s="38">
        <v>31.9</v>
      </c>
      <c r="L466" s="15" t="str">
        <f t="shared" si="28"/>
        <v>DOES NOT MEET</v>
      </c>
      <c r="M466" s="21" t="str">
        <f t="shared" si="29"/>
        <v>N/A</v>
      </c>
      <c r="N466" s="18">
        <f t="shared" si="30"/>
        <v>31.9</v>
      </c>
      <c r="O466" s="18">
        <f t="shared" si="31"/>
        <v>0</v>
      </c>
    </row>
    <row r="467" spans="1:15" ht="14.4" customHeight="1" x14ac:dyDescent="0.3">
      <c r="A467" s="38" t="s">
        <v>11</v>
      </c>
      <c r="B467" s="38" t="s">
        <v>87</v>
      </c>
      <c r="C467" s="39">
        <v>43069</v>
      </c>
      <c r="D467" s="38" t="s">
        <v>44</v>
      </c>
      <c r="E467" s="38" t="s">
        <v>278</v>
      </c>
      <c r="F467" s="38" t="s">
        <v>2250</v>
      </c>
      <c r="G467" s="38" t="s">
        <v>195</v>
      </c>
      <c r="H467" s="38">
        <v>19026</v>
      </c>
      <c r="I467" s="38">
        <v>9.5</v>
      </c>
      <c r="J467" s="38">
        <v>0</v>
      </c>
      <c r="K467" s="38">
        <v>34.4</v>
      </c>
      <c r="L467" s="15" t="str">
        <f t="shared" si="28"/>
        <v>DOES NOT MEET</v>
      </c>
      <c r="M467" s="21" t="str">
        <f t="shared" si="29"/>
        <v>N/A</v>
      </c>
      <c r="N467" s="18">
        <f t="shared" si="30"/>
        <v>34.4</v>
      </c>
      <c r="O467" s="18">
        <f t="shared" si="31"/>
        <v>0</v>
      </c>
    </row>
    <row r="468" spans="1:15" ht="14.4" customHeight="1" x14ac:dyDescent="0.3">
      <c r="A468" s="38" t="s">
        <v>11</v>
      </c>
      <c r="B468" s="38" t="s">
        <v>87</v>
      </c>
      <c r="C468" s="39">
        <v>43314</v>
      </c>
      <c r="D468" s="38" t="s">
        <v>44</v>
      </c>
      <c r="E468" s="38" t="s">
        <v>278</v>
      </c>
      <c r="F468" s="38" t="s">
        <v>2293</v>
      </c>
      <c r="G468" s="38" t="s">
        <v>318</v>
      </c>
      <c r="H468" s="38">
        <v>18720</v>
      </c>
      <c r="I468" s="38">
        <v>9.6</v>
      </c>
      <c r="J468" s="38">
        <v>0</v>
      </c>
      <c r="K468" s="38" t="s">
        <v>631</v>
      </c>
      <c r="L468" s="15" t="str">
        <f t="shared" si="28"/>
        <v>DOES NOT MEET</v>
      </c>
      <c r="M468" s="21" t="str">
        <f t="shared" si="29"/>
        <v>N/A</v>
      </c>
      <c r="N468" s="18">
        <f t="shared" si="30"/>
        <v>27.91</v>
      </c>
      <c r="O468" s="18">
        <f t="shared" si="31"/>
        <v>0</v>
      </c>
    </row>
    <row r="469" spans="1:15" ht="14.4" customHeight="1" x14ac:dyDescent="0.3">
      <c r="A469" s="38" t="s">
        <v>11</v>
      </c>
      <c r="B469" s="38" t="s">
        <v>87</v>
      </c>
      <c r="C469" s="39">
        <v>43314</v>
      </c>
      <c r="D469" s="38" t="s">
        <v>44</v>
      </c>
      <c r="E469" s="38" t="s">
        <v>278</v>
      </c>
      <c r="F469" s="38" t="s">
        <v>2296</v>
      </c>
      <c r="G469" s="38" t="s">
        <v>318</v>
      </c>
      <c r="H469" s="38">
        <v>18720</v>
      </c>
      <c r="I469" s="38">
        <v>9.6</v>
      </c>
      <c r="J469" s="38">
        <v>0</v>
      </c>
      <c r="K469" s="38" t="s">
        <v>631</v>
      </c>
      <c r="L469" s="15" t="str">
        <f t="shared" si="28"/>
        <v>DOES NOT MEET</v>
      </c>
      <c r="M469" s="21" t="str">
        <f t="shared" si="29"/>
        <v>N/A</v>
      </c>
      <c r="N469" s="18">
        <f t="shared" si="30"/>
        <v>27.91</v>
      </c>
      <c r="O469" s="18">
        <f t="shared" si="31"/>
        <v>0</v>
      </c>
    </row>
    <row r="470" spans="1:15" ht="14.4" customHeight="1" x14ac:dyDescent="0.3">
      <c r="A470" s="38" t="s">
        <v>11</v>
      </c>
      <c r="B470" s="38" t="s">
        <v>87</v>
      </c>
      <c r="C470" s="39">
        <v>43416</v>
      </c>
      <c r="D470" s="38" t="s">
        <v>44</v>
      </c>
      <c r="E470" s="38" t="s">
        <v>278</v>
      </c>
      <c r="F470" s="38" t="s">
        <v>1464</v>
      </c>
      <c r="G470" s="38" t="s">
        <v>195</v>
      </c>
      <c r="H470" s="38">
        <v>25090</v>
      </c>
      <c r="I470" s="38">
        <v>9.6</v>
      </c>
      <c r="J470" s="38">
        <v>0</v>
      </c>
      <c r="K470" s="38" t="s">
        <v>671</v>
      </c>
      <c r="L470" s="15" t="str">
        <f t="shared" si="28"/>
        <v>DOES NOT MEET</v>
      </c>
      <c r="M470" s="21" t="str">
        <f t="shared" si="29"/>
        <v>N/A</v>
      </c>
      <c r="N470" s="18">
        <f t="shared" si="30"/>
        <v>26.3</v>
      </c>
      <c r="O470" s="18">
        <f t="shared" si="31"/>
        <v>0</v>
      </c>
    </row>
    <row r="471" spans="1:15" ht="14.4" customHeight="1" x14ac:dyDescent="0.3">
      <c r="A471" s="38" t="s">
        <v>11</v>
      </c>
      <c r="B471" s="38" t="s">
        <v>87</v>
      </c>
      <c r="C471" s="39">
        <v>42422</v>
      </c>
      <c r="D471" s="38" t="s">
        <v>59</v>
      </c>
      <c r="E471" s="38" t="s">
        <v>278</v>
      </c>
      <c r="F471" s="38" t="s">
        <v>2106</v>
      </c>
      <c r="G471" s="38" t="s">
        <v>195</v>
      </c>
      <c r="H471" s="38">
        <v>26399</v>
      </c>
      <c r="I471" s="38">
        <v>9.1</v>
      </c>
      <c r="J471" s="38">
        <v>0</v>
      </c>
      <c r="K471" s="38">
        <v>4.0999999999999996</v>
      </c>
      <c r="L471" s="15" t="str">
        <f t="shared" si="28"/>
        <v>DOES NOT MEET</v>
      </c>
      <c r="M471" s="21" t="str">
        <f t="shared" si="29"/>
        <v>N/A</v>
      </c>
      <c r="N471" s="18">
        <f t="shared" si="30"/>
        <v>4.0999999999999996</v>
      </c>
      <c r="O471" s="18">
        <f t="shared" si="31"/>
        <v>0</v>
      </c>
    </row>
    <row r="472" spans="1:15" ht="14.4" customHeight="1" x14ac:dyDescent="0.3">
      <c r="A472" s="38" t="s">
        <v>11</v>
      </c>
      <c r="B472" s="38" t="s">
        <v>87</v>
      </c>
      <c r="C472" s="39">
        <v>42675</v>
      </c>
      <c r="D472" s="38" t="s">
        <v>59</v>
      </c>
      <c r="E472" s="38" t="s">
        <v>278</v>
      </c>
      <c r="F472" s="38" t="s">
        <v>2202</v>
      </c>
      <c r="G472" s="38" t="s">
        <v>195</v>
      </c>
      <c r="H472" s="38">
        <v>19051</v>
      </c>
      <c r="I472" s="38">
        <v>8.6999999999999993</v>
      </c>
      <c r="J472" s="38">
        <v>0</v>
      </c>
      <c r="K472" s="38">
        <v>0</v>
      </c>
      <c r="L472" s="15" t="str">
        <f t="shared" si="28"/>
        <v>MEETS</v>
      </c>
      <c r="M472" s="21" t="str">
        <f t="shared" si="29"/>
        <v>N/A</v>
      </c>
      <c r="N472" s="18">
        <f t="shared" si="30"/>
        <v>0</v>
      </c>
      <c r="O472" s="18">
        <f t="shared" si="31"/>
        <v>0</v>
      </c>
    </row>
    <row r="473" spans="1:15" ht="14.4" customHeight="1" x14ac:dyDescent="0.3">
      <c r="A473" s="38" t="s">
        <v>11</v>
      </c>
      <c r="B473" s="38" t="s">
        <v>87</v>
      </c>
      <c r="C473" s="39">
        <v>43046</v>
      </c>
      <c r="D473" s="38" t="s">
        <v>59</v>
      </c>
      <c r="E473" s="38" t="s">
        <v>278</v>
      </c>
      <c r="F473" s="38" t="s">
        <v>2245</v>
      </c>
      <c r="G473" s="38" t="s">
        <v>195</v>
      </c>
      <c r="H473" s="38">
        <v>23272</v>
      </c>
      <c r="I473" s="38">
        <v>9.3000000000000007</v>
      </c>
      <c r="J473" s="38">
        <v>0</v>
      </c>
      <c r="K473" s="38">
        <v>28.3</v>
      </c>
      <c r="L473" s="15" t="str">
        <f t="shared" si="28"/>
        <v>DOES NOT MEET</v>
      </c>
      <c r="M473" s="21" t="str">
        <f t="shared" si="29"/>
        <v>N/A</v>
      </c>
      <c r="N473" s="18">
        <f t="shared" si="30"/>
        <v>28.3</v>
      </c>
      <c r="O473" s="18">
        <f t="shared" si="31"/>
        <v>0</v>
      </c>
    </row>
    <row r="474" spans="1:15" ht="14.4" customHeight="1" x14ac:dyDescent="0.3">
      <c r="A474" s="38" t="s">
        <v>11</v>
      </c>
      <c r="B474" s="38" t="s">
        <v>87</v>
      </c>
      <c r="C474" s="39">
        <v>43069</v>
      </c>
      <c r="D474" s="38" t="s">
        <v>59</v>
      </c>
      <c r="E474" s="38" t="s">
        <v>278</v>
      </c>
      <c r="F474" s="38" t="s">
        <v>2249</v>
      </c>
      <c r="G474" s="38" t="s">
        <v>195</v>
      </c>
      <c r="H474" s="38">
        <v>20040</v>
      </c>
      <c r="I474" s="38">
        <v>9.1999999999999993</v>
      </c>
      <c r="J474" s="38">
        <v>0</v>
      </c>
      <c r="K474" s="38">
        <v>33</v>
      </c>
      <c r="L474" s="15" t="str">
        <f t="shared" si="28"/>
        <v>DOES NOT MEET</v>
      </c>
      <c r="M474" s="21" t="str">
        <f t="shared" si="29"/>
        <v>N/A</v>
      </c>
      <c r="N474" s="18">
        <f t="shared" si="30"/>
        <v>33</v>
      </c>
      <c r="O474" s="18">
        <f t="shared" si="31"/>
        <v>0</v>
      </c>
    </row>
    <row r="475" spans="1:15" ht="14.4" customHeight="1" x14ac:dyDescent="0.3">
      <c r="A475" s="38" t="s">
        <v>11</v>
      </c>
      <c r="B475" s="38" t="s">
        <v>87</v>
      </c>
      <c r="C475" s="39">
        <v>43416</v>
      </c>
      <c r="D475" s="38" t="s">
        <v>59</v>
      </c>
      <c r="E475" s="38" t="s">
        <v>278</v>
      </c>
      <c r="F475" s="38" t="s">
        <v>2324</v>
      </c>
      <c r="G475" s="38" t="s">
        <v>195</v>
      </c>
      <c r="H475" s="38">
        <v>26290</v>
      </c>
      <c r="I475" s="38">
        <v>9.6</v>
      </c>
      <c r="J475" s="38">
        <v>0</v>
      </c>
      <c r="K475" s="38" t="s">
        <v>668</v>
      </c>
      <c r="L475" s="15" t="str">
        <f t="shared" si="28"/>
        <v>DOES NOT MEET</v>
      </c>
      <c r="M475" s="21" t="str">
        <f t="shared" si="29"/>
        <v>N/A</v>
      </c>
      <c r="N475" s="18">
        <f t="shared" si="30"/>
        <v>25.1</v>
      </c>
      <c r="O475" s="18">
        <f t="shared" si="31"/>
        <v>0</v>
      </c>
    </row>
    <row r="476" spans="1:15" ht="14.4" customHeight="1" x14ac:dyDescent="0.3">
      <c r="A476" s="38" t="s">
        <v>11</v>
      </c>
      <c r="B476" s="38" t="s">
        <v>87</v>
      </c>
      <c r="C476" s="39">
        <v>43775</v>
      </c>
      <c r="D476" s="38" t="s">
        <v>59</v>
      </c>
      <c r="E476" s="38" t="s">
        <v>278</v>
      </c>
      <c r="F476" s="38" t="s">
        <v>1301</v>
      </c>
      <c r="G476" s="38" t="s">
        <v>195</v>
      </c>
      <c r="H476" s="38">
        <v>17870</v>
      </c>
      <c r="I476" s="38">
        <v>9.44</v>
      </c>
      <c r="J476" s="38" t="s">
        <v>266</v>
      </c>
      <c r="K476" s="38" t="s">
        <v>909</v>
      </c>
      <c r="L476" s="15" t="str">
        <f t="shared" si="28"/>
        <v>DOES NOT MEET</v>
      </c>
      <c r="M476" s="21" t="str">
        <f t="shared" si="29"/>
        <v>N/A</v>
      </c>
      <c r="N476" s="18">
        <f t="shared" si="30"/>
        <v>36.933</v>
      </c>
      <c r="O476" s="18">
        <f t="shared" si="31"/>
        <v>32</v>
      </c>
    </row>
    <row r="477" spans="1:15" ht="14.4" customHeight="1" x14ac:dyDescent="0.3">
      <c r="A477" s="38" t="s">
        <v>11</v>
      </c>
      <c r="B477" s="38" t="s">
        <v>87</v>
      </c>
      <c r="C477" s="39">
        <v>42422</v>
      </c>
      <c r="D477" s="38" t="s">
        <v>48</v>
      </c>
      <c r="E477" s="38" t="s">
        <v>278</v>
      </c>
      <c r="F477" s="38" t="s">
        <v>2107</v>
      </c>
      <c r="G477" s="38" t="s">
        <v>195</v>
      </c>
      <c r="H477" s="38">
        <v>26274</v>
      </c>
      <c r="I477" s="38">
        <v>8.9</v>
      </c>
      <c r="J477" s="38">
        <v>5.4</v>
      </c>
      <c r="K477" s="38">
        <v>4.0999999999999996</v>
      </c>
      <c r="L477" s="15" t="str">
        <f t="shared" si="28"/>
        <v>MEETS</v>
      </c>
      <c r="M477" s="21" t="str">
        <f t="shared" si="29"/>
        <v>N/A</v>
      </c>
      <c r="N477" s="18">
        <f t="shared" si="30"/>
        <v>4.0999999999999996</v>
      </c>
      <c r="O477" s="18">
        <f t="shared" si="31"/>
        <v>5.4</v>
      </c>
    </row>
    <row r="478" spans="1:15" ht="14.4" customHeight="1" x14ac:dyDescent="0.3">
      <c r="A478" s="38" t="s">
        <v>11</v>
      </c>
      <c r="B478" s="38" t="s">
        <v>87</v>
      </c>
      <c r="C478" s="39">
        <v>42675</v>
      </c>
      <c r="D478" s="38" t="s">
        <v>48</v>
      </c>
      <c r="E478" s="38" t="s">
        <v>278</v>
      </c>
      <c r="F478" s="38" t="s">
        <v>2206</v>
      </c>
      <c r="G478" s="38" t="s">
        <v>195</v>
      </c>
      <c r="H478" s="38">
        <v>23381</v>
      </c>
      <c r="I478" s="38">
        <v>8.6999999999999993</v>
      </c>
      <c r="J478" s="38">
        <v>0</v>
      </c>
      <c r="K478" s="38">
        <v>0.8</v>
      </c>
      <c r="L478" s="15" t="str">
        <f t="shared" si="28"/>
        <v>MEETS</v>
      </c>
      <c r="M478" s="21" t="str">
        <f t="shared" si="29"/>
        <v>N/A</v>
      </c>
      <c r="N478" s="18">
        <f t="shared" si="30"/>
        <v>0.8</v>
      </c>
      <c r="O478" s="18">
        <f t="shared" si="31"/>
        <v>0</v>
      </c>
    </row>
    <row r="479" spans="1:15" ht="14.4" customHeight="1" x14ac:dyDescent="0.3">
      <c r="A479" s="38" t="s">
        <v>11</v>
      </c>
      <c r="B479" s="38" t="s">
        <v>87</v>
      </c>
      <c r="C479" s="39">
        <v>43046</v>
      </c>
      <c r="D479" s="38" t="s">
        <v>48</v>
      </c>
      <c r="E479" s="38" t="s">
        <v>278</v>
      </c>
      <c r="F479" s="38" t="s">
        <v>2247</v>
      </c>
      <c r="G479" s="38" t="s">
        <v>195</v>
      </c>
      <c r="H479" s="38">
        <v>16912</v>
      </c>
      <c r="I479" s="38">
        <v>9.3000000000000007</v>
      </c>
      <c r="J479" s="38">
        <v>0</v>
      </c>
      <c r="K479" s="38">
        <v>35.700000000000003</v>
      </c>
      <c r="L479" s="15" t="str">
        <f t="shared" si="28"/>
        <v>DOES NOT MEET</v>
      </c>
      <c r="M479" s="21" t="str">
        <f t="shared" si="29"/>
        <v>N/A</v>
      </c>
      <c r="N479" s="18">
        <f t="shared" si="30"/>
        <v>35.700000000000003</v>
      </c>
      <c r="O479" s="18">
        <f t="shared" si="31"/>
        <v>0</v>
      </c>
    </row>
    <row r="480" spans="1:15" ht="14.4" customHeight="1" x14ac:dyDescent="0.3">
      <c r="A480" s="38" t="s">
        <v>11</v>
      </c>
      <c r="B480" s="38" t="s">
        <v>87</v>
      </c>
      <c r="C480" s="39">
        <v>43069</v>
      </c>
      <c r="D480" s="38" t="s">
        <v>48</v>
      </c>
      <c r="E480" s="38" t="s">
        <v>278</v>
      </c>
      <c r="F480" s="38" t="s">
        <v>2248</v>
      </c>
      <c r="G480" s="38" t="s">
        <v>195</v>
      </c>
      <c r="H480" s="38">
        <v>21179</v>
      </c>
      <c r="I480" s="38">
        <v>9.5</v>
      </c>
      <c r="J480" s="38">
        <v>0</v>
      </c>
      <c r="K480" s="38">
        <v>31.2</v>
      </c>
      <c r="L480" s="15" t="str">
        <f t="shared" si="28"/>
        <v>DOES NOT MEET</v>
      </c>
      <c r="M480" s="21" t="str">
        <f t="shared" si="29"/>
        <v>N/A</v>
      </c>
      <c r="N480" s="18">
        <f t="shared" si="30"/>
        <v>31.2</v>
      </c>
      <c r="O480" s="18">
        <f t="shared" si="31"/>
        <v>0</v>
      </c>
    </row>
    <row r="481" spans="1:15" ht="14.4" customHeight="1" x14ac:dyDescent="0.3">
      <c r="A481" s="38" t="s">
        <v>11</v>
      </c>
      <c r="B481" s="38" t="s">
        <v>87</v>
      </c>
      <c r="C481" s="39">
        <v>43416</v>
      </c>
      <c r="D481" s="38" t="s">
        <v>48</v>
      </c>
      <c r="E481" s="38" t="s">
        <v>278</v>
      </c>
      <c r="F481" s="38" t="s">
        <v>2322</v>
      </c>
      <c r="G481" s="38" t="s">
        <v>195</v>
      </c>
      <c r="H481" s="38">
        <v>22440</v>
      </c>
      <c r="I481" s="38">
        <v>9.4</v>
      </c>
      <c r="J481" s="38">
        <v>0</v>
      </c>
      <c r="K481" s="38" t="s">
        <v>666</v>
      </c>
      <c r="L481" s="15" t="str">
        <f t="shared" si="28"/>
        <v>DOES NOT MEET</v>
      </c>
      <c r="M481" s="21" t="str">
        <f t="shared" si="29"/>
        <v>N/A</v>
      </c>
      <c r="N481" s="18">
        <f t="shared" si="30"/>
        <v>29.4</v>
      </c>
      <c r="O481" s="18">
        <f t="shared" si="31"/>
        <v>0</v>
      </c>
    </row>
    <row r="482" spans="1:15" ht="14.4" customHeight="1" x14ac:dyDescent="0.3">
      <c r="A482" s="38" t="s">
        <v>11</v>
      </c>
      <c r="B482" s="38" t="s">
        <v>87</v>
      </c>
      <c r="C482" s="39">
        <v>43775</v>
      </c>
      <c r="D482" s="38" t="s">
        <v>48</v>
      </c>
      <c r="E482" s="38" t="s">
        <v>278</v>
      </c>
      <c r="F482" s="38" t="s">
        <v>1302</v>
      </c>
      <c r="G482" s="38" t="s">
        <v>195</v>
      </c>
      <c r="H482" s="38">
        <v>15450</v>
      </c>
      <c r="I482" s="38">
        <v>9.34</v>
      </c>
      <c r="J482" s="38" t="s">
        <v>266</v>
      </c>
      <c r="K482" s="38" t="s">
        <v>908</v>
      </c>
      <c r="L482" s="15" t="str">
        <f t="shared" si="28"/>
        <v>DOES NOT MEET</v>
      </c>
      <c r="M482" s="21" t="str">
        <f t="shared" si="29"/>
        <v>N/A</v>
      </c>
      <c r="N482" s="18">
        <f t="shared" si="30"/>
        <v>42.718000000000004</v>
      </c>
      <c r="O482" s="18">
        <f t="shared" si="31"/>
        <v>32</v>
      </c>
    </row>
    <row r="483" spans="1:15" ht="14.4" customHeight="1" x14ac:dyDescent="0.3">
      <c r="A483" s="38" t="s">
        <v>11</v>
      </c>
      <c r="B483" s="38" t="s">
        <v>87</v>
      </c>
      <c r="C483" s="39">
        <v>41641</v>
      </c>
      <c r="D483" s="38" t="s">
        <v>45</v>
      </c>
      <c r="E483" s="38" t="s">
        <v>278</v>
      </c>
      <c r="F483" s="38" t="s">
        <v>1552</v>
      </c>
      <c r="G483" s="38" t="s">
        <v>176</v>
      </c>
      <c r="H483" s="38">
        <v>11794</v>
      </c>
      <c r="I483" s="38">
        <v>8.1999999999999993</v>
      </c>
      <c r="J483" s="38">
        <v>0</v>
      </c>
      <c r="K483" s="38">
        <v>0</v>
      </c>
      <c r="L483" s="15" t="str">
        <f t="shared" si="28"/>
        <v>MEETS</v>
      </c>
      <c r="M483" s="21" t="str">
        <f t="shared" si="29"/>
        <v>N/A</v>
      </c>
      <c r="N483" s="18">
        <f t="shared" si="30"/>
        <v>0</v>
      </c>
      <c r="O483" s="18">
        <f t="shared" si="31"/>
        <v>0</v>
      </c>
    </row>
    <row r="484" spans="1:15" ht="14.4" customHeight="1" x14ac:dyDescent="0.3">
      <c r="A484" s="38" t="s">
        <v>11</v>
      </c>
      <c r="B484" s="38" t="s">
        <v>41</v>
      </c>
      <c r="C484" s="39">
        <v>41534</v>
      </c>
      <c r="D484" s="38" t="s">
        <v>44</v>
      </c>
      <c r="E484" s="38" t="s">
        <v>361</v>
      </c>
      <c r="F484" s="38" t="s">
        <v>2038</v>
      </c>
      <c r="G484" s="38" t="s">
        <v>362</v>
      </c>
      <c r="H484" s="38">
        <v>20276</v>
      </c>
      <c r="I484" s="38">
        <v>9.4</v>
      </c>
      <c r="J484" s="38">
        <v>0</v>
      </c>
      <c r="K484" s="38">
        <v>0</v>
      </c>
      <c r="L484" s="15" t="str">
        <f t="shared" si="28"/>
        <v>DOES NOT MEET</v>
      </c>
      <c r="M484" s="21" t="str">
        <f t="shared" si="29"/>
        <v>N/A</v>
      </c>
      <c r="N484" s="18">
        <f t="shared" si="30"/>
        <v>0</v>
      </c>
      <c r="O484" s="18">
        <f t="shared" si="31"/>
        <v>0</v>
      </c>
    </row>
    <row r="485" spans="1:15" ht="14.4" customHeight="1" x14ac:dyDescent="0.3">
      <c r="A485" s="38" t="s">
        <v>11</v>
      </c>
      <c r="B485" s="38" t="s">
        <v>41</v>
      </c>
      <c r="C485" s="39">
        <v>43794</v>
      </c>
      <c r="D485" s="38" t="s">
        <v>44</v>
      </c>
      <c r="E485" s="38" t="s">
        <v>361</v>
      </c>
      <c r="F485" s="38" t="s">
        <v>1299</v>
      </c>
      <c r="G485" s="38" t="s">
        <v>869</v>
      </c>
      <c r="H485" s="38">
        <v>19880</v>
      </c>
      <c r="I485" s="38">
        <v>9.3800000000000008</v>
      </c>
      <c r="J485" s="38" t="s">
        <v>239</v>
      </c>
      <c r="K485" s="38" t="s">
        <v>910</v>
      </c>
      <c r="L485" s="15" t="str">
        <f t="shared" si="28"/>
        <v>DOES NOT MEET</v>
      </c>
      <c r="M485" s="21" t="str">
        <f t="shared" si="29"/>
        <v>N/A</v>
      </c>
      <c r="N485" s="18">
        <f t="shared" si="30"/>
        <v>33.198999999999998</v>
      </c>
      <c r="O485" s="18">
        <f t="shared" si="31"/>
        <v>30</v>
      </c>
    </row>
    <row r="486" spans="1:15" ht="14.4" customHeight="1" x14ac:dyDescent="0.3">
      <c r="A486" s="38" t="s">
        <v>11</v>
      </c>
      <c r="B486" s="38" t="s">
        <v>41</v>
      </c>
      <c r="C486" s="39">
        <v>43794</v>
      </c>
      <c r="D486" s="38" t="s">
        <v>59</v>
      </c>
      <c r="E486" s="38" t="s">
        <v>361</v>
      </c>
      <c r="F486" s="38" t="s">
        <v>1298</v>
      </c>
      <c r="G486" s="38" t="s">
        <v>869</v>
      </c>
      <c r="H486" s="38">
        <v>18460</v>
      </c>
      <c r="I486" s="38">
        <v>9.3699999999999992</v>
      </c>
      <c r="J486" s="38" t="s">
        <v>239</v>
      </c>
      <c r="K486" s="38" t="s">
        <v>911</v>
      </c>
      <c r="L486" s="15" t="str">
        <f t="shared" si="28"/>
        <v>DOES NOT MEET</v>
      </c>
      <c r="M486" s="21" t="str">
        <f t="shared" si="29"/>
        <v>N/A</v>
      </c>
      <c r="N486" s="18">
        <f t="shared" si="30"/>
        <v>35.753</v>
      </c>
      <c r="O486" s="18">
        <f t="shared" si="31"/>
        <v>30</v>
      </c>
    </row>
    <row r="487" spans="1:15" ht="14.4" customHeight="1" x14ac:dyDescent="0.3">
      <c r="A487" s="38" t="s">
        <v>11</v>
      </c>
      <c r="B487" s="38" t="s">
        <v>41</v>
      </c>
      <c r="C487" s="39">
        <v>43794</v>
      </c>
      <c r="D487" s="38" t="s">
        <v>48</v>
      </c>
      <c r="E487" s="38" t="s">
        <v>361</v>
      </c>
      <c r="F487" s="38" t="s">
        <v>1297</v>
      </c>
      <c r="G487" s="38" t="s">
        <v>869</v>
      </c>
      <c r="H487" s="38">
        <v>18410</v>
      </c>
      <c r="I487" s="38">
        <v>9.25</v>
      </c>
      <c r="J487" s="38" t="s">
        <v>239</v>
      </c>
      <c r="K487" s="38" t="s">
        <v>912</v>
      </c>
      <c r="L487" s="15" t="str">
        <f t="shared" si="28"/>
        <v>DOES NOT MEET</v>
      </c>
      <c r="M487" s="21" t="str">
        <f t="shared" si="29"/>
        <v>N/A</v>
      </c>
      <c r="N487" s="18">
        <f t="shared" si="30"/>
        <v>35.85</v>
      </c>
      <c r="O487" s="18">
        <f t="shared" si="31"/>
        <v>30</v>
      </c>
    </row>
    <row r="488" spans="1:15" ht="14.4" customHeight="1" x14ac:dyDescent="0.3">
      <c r="A488" s="38" t="s">
        <v>11</v>
      </c>
      <c r="B488" s="38" t="s">
        <v>41</v>
      </c>
      <c r="C488" s="39">
        <v>41660</v>
      </c>
      <c r="D488" s="38" t="s">
        <v>45</v>
      </c>
      <c r="E488" s="38" t="s">
        <v>361</v>
      </c>
      <c r="F488" s="38" t="s">
        <v>2044</v>
      </c>
      <c r="G488" s="38" t="s">
        <v>318</v>
      </c>
      <c r="H488" s="38">
        <v>12788</v>
      </c>
      <c r="I488" s="38">
        <v>8.1</v>
      </c>
      <c r="J488" s="38">
        <v>0</v>
      </c>
      <c r="K488" s="38">
        <v>0</v>
      </c>
      <c r="L488" s="15" t="str">
        <f t="shared" si="28"/>
        <v>MEETS</v>
      </c>
      <c r="M488" s="21" t="str">
        <f t="shared" si="29"/>
        <v>N/A</v>
      </c>
      <c r="N488" s="18">
        <f t="shared" si="30"/>
        <v>0</v>
      </c>
      <c r="O488" s="18">
        <f t="shared" si="31"/>
        <v>0</v>
      </c>
    </row>
    <row r="489" spans="1:15" ht="14.4" customHeight="1" x14ac:dyDescent="0.3">
      <c r="A489" s="38" t="s">
        <v>11</v>
      </c>
      <c r="B489" s="38" t="s">
        <v>41</v>
      </c>
      <c r="C489" s="39">
        <v>41981</v>
      </c>
      <c r="D489" s="38" t="s">
        <v>45</v>
      </c>
      <c r="E489" s="38" t="s">
        <v>361</v>
      </c>
      <c r="F489" s="38" t="s">
        <v>2054</v>
      </c>
      <c r="G489" s="38" t="s">
        <v>318</v>
      </c>
      <c r="H489" s="38">
        <v>7605</v>
      </c>
      <c r="I489" s="38">
        <v>8</v>
      </c>
      <c r="J489" s="38">
        <v>0</v>
      </c>
      <c r="K489" s="38">
        <v>0</v>
      </c>
      <c r="L489" s="15" t="str">
        <f t="shared" si="28"/>
        <v>MEETS</v>
      </c>
      <c r="M489" s="21" t="str">
        <f t="shared" si="29"/>
        <v>N/A</v>
      </c>
      <c r="N489" s="18">
        <f t="shared" si="30"/>
        <v>0</v>
      </c>
      <c r="O489" s="18">
        <f t="shared" si="31"/>
        <v>0</v>
      </c>
    </row>
    <row r="490" spans="1:15" ht="14.4" customHeight="1" x14ac:dyDescent="0.3">
      <c r="A490" s="38" t="s">
        <v>11</v>
      </c>
      <c r="B490" s="38" t="s">
        <v>41</v>
      </c>
      <c r="C490" s="39">
        <v>43802</v>
      </c>
      <c r="D490" s="38" t="s">
        <v>45</v>
      </c>
      <c r="E490" s="38" t="s">
        <v>361</v>
      </c>
      <c r="F490" s="38" t="s">
        <v>1292</v>
      </c>
      <c r="G490" s="38" t="s">
        <v>869</v>
      </c>
      <c r="H490" s="38">
        <v>9169</v>
      </c>
      <c r="I490" s="38">
        <v>8.9499999999999993</v>
      </c>
      <c r="J490" s="38" t="s">
        <v>239</v>
      </c>
      <c r="K490" s="38" t="s">
        <v>913</v>
      </c>
      <c r="L490" s="15" t="str">
        <f t="shared" si="28"/>
        <v>MEETS</v>
      </c>
      <c r="M490" s="21" t="str">
        <f t="shared" si="29"/>
        <v>N/A</v>
      </c>
      <c r="N490" s="18">
        <f t="shared" si="30"/>
        <v>71.981999999999999</v>
      </c>
      <c r="O490" s="18">
        <f t="shared" si="31"/>
        <v>30</v>
      </c>
    </row>
    <row r="491" spans="1:15" ht="14.4" customHeight="1" x14ac:dyDescent="0.3">
      <c r="A491" s="38" t="s">
        <v>11</v>
      </c>
      <c r="B491" s="38" t="s">
        <v>185</v>
      </c>
      <c r="C491" s="39">
        <v>42277</v>
      </c>
      <c r="D491" s="38" t="s">
        <v>44</v>
      </c>
      <c r="E491" s="38" t="s">
        <v>308</v>
      </c>
      <c r="F491" s="38" t="s">
        <v>1545</v>
      </c>
      <c r="G491" s="38" t="s">
        <v>186</v>
      </c>
      <c r="H491" s="38">
        <v>4480</v>
      </c>
      <c r="I491" s="38">
        <v>6.8</v>
      </c>
      <c r="J491" s="38">
        <v>0</v>
      </c>
      <c r="K491" s="38">
        <v>0</v>
      </c>
      <c r="L491" s="15" t="str">
        <f t="shared" si="28"/>
        <v>MEETS</v>
      </c>
      <c r="M491" s="21" t="str">
        <f t="shared" si="29"/>
        <v>DOES NOT MEET</v>
      </c>
      <c r="N491" s="18">
        <f t="shared" si="30"/>
        <v>0</v>
      </c>
      <c r="O491" s="18">
        <f t="shared" si="31"/>
        <v>0</v>
      </c>
    </row>
    <row r="492" spans="1:15" ht="14.4" customHeight="1" x14ac:dyDescent="0.3">
      <c r="A492" s="38" t="s">
        <v>11</v>
      </c>
      <c r="B492" s="38" t="s">
        <v>53</v>
      </c>
      <c r="C492" s="39">
        <v>36686</v>
      </c>
      <c r="D492" s="38" t="s">
        <v>44</v>
      </c>
      <c r="E492" s="38" t="s">
        <v>397</v>
      </c>
      <c r="F492" s="38" t="s">
        <v>1771</v>
      </c>
      <c r="G492" s="38" t="s">
        <v>406</v>
      </c>
      <c r="H492" s="38">
        <v>22700</v>
      </c>
      <c r="I492" s="38">
        <v>8</v>
      </c>
      <c r="J492" s="38" t="s">
        <v>1554</v>
      </c>
      <c r="K492" s="38" t="s">
        <v>1554</v>
      </c>
      <c r="L492" s="15" t="str">
        <f t="shared" si="28"/>
        <v>MEETS</v>
      </c>
      <c r="M492" s="21" t="str">
        <f t="shared" si="29"/>
        <v>N/A</v>
      </c>
      <c r="N492" s="18" t="str">
        <f t="shared" si="30"/>
        <v/>
      </c>
      <c r="O492" s="18" t="str">
        <f t="shared" si="31"/>
        <v/>
      </c>
    </row>
    <row r="493" spans="1:15" ht="14.4" customHeight="1" x14ac:dyDescent="0.3">
      <c r="A493" s="38" t="s">
        <v>11</v>
      </c>
      <c r="B493" s="38" t="s">
        <v>53</v>
      </c>
      <c r="C493" s="39">
        <v>36687</v>
      </c>
      <c r="D493" s="38" t="s">
        <v>44</v>
      </c>
      <c r="E493" s="38" t="s">
        <v>397</v>
      </c>
      <c r="F493" s="38" t="s">
        <v>1772</v>
      </c>
      <c r="G493" s="38" t="s">
        <v>406</v>
      </c>
      <c r="H493" s="38">
        <v>22700</v>
      </c>
      <c r="I493" s="38">
        <v>8.3000000000000007</v>
      </c>
      <c r="J493" s="38" t="s">
        <v>1554</v>
      </c>
      <c r="K493" s="38" t="s">
        <v>1554</v>
      </c>
      <c r="L493" s="15" t="str">
        <f t="shared" si="28"/>
        <v>MEETS</v>
      </c>
      <c r="M493" s="21" t="str">
        <f t="shared" si="29"/>
        <v>N/A</v>
      </c>
      <c r="N493" s="18" t="str">
        <f t="shared" si="30"/>
        <v/>
      </c>
      <c r="O493" s="18" t="str">
        <f t="shared" si="31"/>
        <v/>
      </c>
    </row>
    <row r="494" spans="1:15" ht="14.4" customHeight="1" x14ac:dyDescent="0.3">
      <c r="A494" s="38" t="s">
        <v>11</v>
      </c>
      <c r="B494" s="38" t="s">
        <v>53</v>
      </c>
      <c r="C494" s="39">
        <v>36690</v>
      </c>
      <c r="D494" s="38" t="s">
        <v>44</v>
      </c>
      <c r="E494" s="38" t="s">
        <v>397</v>
      </c>
      <c r="F494" s="38" t="s">
        <v>1773</v>
      </c>
      <c r="G494" s="38" t="s">
        <v>406</v>
      </c>
      <c r="H494" s="38">
        <v>22200</v>
      </c>
      <c r="I494" s="38">
        <v>8.5</v>
      </c>
      <c r="J494" s="38" t="s">
        <v>1554</v>
      </c>
      <c r="K494" s="38" t="s">
        <v>1554</v>
      </c>
      <c r="L494" s="15" t="str">
        <f t="shared" si="28"/>
        <v>MEETS</v>
      </c>
      <c r="M494" s="21" t="str">
        <f t="shared" si="29"/>
        <v>N/A</v>
      </c>
      <c r="N494" s="18" t="str">
        <f t="shared" si="30"/>
        <v/>
      </c>
      <c r="O494" s="18" t="str">
        <f t="shared" si="31"/>
        <v/>
      </c>
    </row>
    <row r="495" spans="1:15" ht="14.4" customHeight="1" x14ac:dyDescent="0.3">
      <c r="A495" s="38" t="s">
        <v>11</v>
      </c>
      <c r="B495" s="38" t="s">
        <v>53</v>
      </c>
      <c r="C495" s="39">
        <v>36699</v>
      </c>
      <c r="D495" s="38" t="s">
        <v>44</v>
      </c>
      <c r="E495" s="38" t="s">
        <v>397</v>
      </c>
      <c r="F495" s="38" t="s">
        <v>1774</v>
      </c>
      <c r="G495" s="38" t="s">
        <v>406</v>
      </c>
      <c r="H495" s="38">
        <v>21700</v>
      </c>
      <c r="I495" s="38">
        <v>8.1999999999999993</v>
      </c>
      <c r="J495" s="38" t="s">
        <v>1554</v>
      </c>
      <c r="K495" s="38" t="s">
        <v>1554</v>
      </c>
      <c r="L495" s="15" t="str">
        <f t="shared" si="28"/>
        <v>MEETS</v>
      </c>
      <c r="M495" s="21" t="str">
        <f t="shared" si="29"/>
        <v>N/A</v>
      </c>
      <c r="N495" s="18" t="str">
        <f t="shared" si="30"/>
        <v/>
      </c>
      <c r="O495" s="18" t="str">
        <f t="shared" si="31"/>
        <v/>
      </c>
    </row>
    <row r="496" spans="1:15" ht="14.4" customHeight="1" x14ac:dyDescent="0.3">
      <c r="A496" s="38" t="s">
        <v>11</v>
      </c>
      <c r="B496" s="38" t="s">
        <v>53</v>
      </c>
      <c r="C496" s="39">
        <v>36701</v>
      </c>
      <c r="D496" s="38" t="s">
        <v>44</v>
      </c>
      <c r="E496" s="38" t="s">
        <v>397</v>
      </c>
      <c r="F496" s="38" t="s">
        <v>1775</v>
      </c>
      <c r="G496" s="38" t="s">
        <v>406</v>
      </c>
      <c r="H496" s="38">
        <v>25000</v>
      </c>
      <c r="I496" s="38">
        <v>8.9</v>
      </c>
      <c r="J496" s="38" t="s">
        <v>1554</v>
      </c>
      <c r="K496" s="38" t="s">
        <v>1554</v>
      </c>
      <c r="L496" s="15" t="str">
        <f t="shared" si="28"/>
        <v>MEETS</v>
      </c>
      <c r="M496" s="21" t="str">
        <f t="shared" si="29"/>
        <v>N/A</v>
      </c>
      <c r="N496" s="18" t="str">
        <f t="shared" si="30"/>
        <v/>
      </c>
      <c r="O496" s="18" t="str">
        <f t="shared" si="31"/>
        <v/>
      </c>
    </row>
    <row r="497" spans="1:15" ht="14.4" customHeight="1" x14ac:dyDescent="0.3">
      <c r="A497" s="38" t="s">
        <v>11</v>
      </c>
      <c r="B497" s="38" t="s">
        <v>53</v>
      </c>
      <c r="C497" s="39">
        <v>36706</v>
      </c>
      <c r="D497" s="38" t="s">
        <v>44</v>
      </c>
      <c r="E497" s="38" t="s">
        <v>397</v>
      </c>
      <c r="F497" s="38" t="s">
        <v>1776</v>
      </c>
      <c r="G497" s="38" t="s">
        <v>406</v>
      </c>
      <c r="H497" s="38">
        <v>23800</v>
      </c>
      <c r="I497" s="38">
        <v>8.9</v>
      </c>
      <c r="J497" s="38" t="s">
        <v>1554</v>
      </c>
      <c r="K497" s="38" t="s">
        <v>1554</v>
      </c>
      <c r="L497" s="15" t="str">
        <f t="shared" si="28"/>
        <v>MEETS</v>
      </c>
      <c r="M497" s="21" t="str">
        <f t="shared" si="29"/>
        <v>N/A</v>
      </c>
      <c r="N497" s="18" t="str">
        <f t="shared" si="30"/>
        <v/>
      </c>
      <c r="O497" s="18" t="str">
        <f t="shared" si="31"/>
        <v/>
      </c>
    </row>
    <row r="498" spans="1:15" ht="14.4" customHeight="1" x14ac:dyDescent="0.3">
      <c r="A498" s="38" t="s">
        <v>11</v>
      </c>
      <c r="B498" s="38" t="s">
        <v>53</v>
      </c>
      <c r="C498" s="39">
        <v>36707</v>
      </c>
      <c r="D498" s="38" t="s">
        <v>44</v>
      </c>
      <c r="E498" s="38" t="s">
        <v>397</v>
      </c>
      <c r="F498" s="38" t="s">
        <v>1777</v>
      </c>
      <c r="G498" s="38" t="s">
        <v>406</v>
      </c>
      <c r="H498" s="38">
        <v>24400</v>
      </c>
      <c r="I498" s="38">
        <v>9</v>
      </c>
      <c r="J498" s="38" t="s">
        <v>1554</v>
      </c>
      <c r="K498" s="38" t="s">
        <v>1554</v>
      </c>
      <c r="L498" s="15" t="str">
        <f t="shared" si="28"/>
        <v>MEETS</v>
      </c>
      <c r="M498" s="21" t="str">
        <f t="shared" si="29"/>
        <v>N/A</v>
      </c>
      <c r="N498" s="18" t="str">
        <f t="shared" si="30"/>
        <v/>
      </c>
      <c r="O498" s="18" t="str">
        <f t="shared" si="31"/>
        <v/>
      </c>
    </row>
    <row r="499" spans="1:15" ht="14.4" customHeight="1" x14ac:dyDescent="0.3">
      <c r="A499" s="38" t="s">
        <v>11</v>
      </c>
      <c r="B499" s="38" t="s">
        <v>53</v>
      </c>
      <c r="C499" s="39">
        <v>36717</v>
      </c>
      <c r="D499" s="38" t="s">
        <v>44</v>
      </c>
      <c r="E499" s="38" t="s">
        <v>397</v>
      </c>
      <c r="F499" s="38" t="s">
        <v>1778</v>
      </c>
      <c r="G499" s="38" t="s">
        <v>406</v>
      </c>
      <c r="H499" s="38">
        <v>19200</v>
      </c>
      <c r="I499" s="38">
        <v>8.6</v>
      </c>
      <c r="J499" s="38" t="s">
        <v>1554</v>
      </c>
      <c r="K499" s="38" t="s">
        <v>1554</v>
      </c>
      <c r="L499" s="15" t="str">
        <f t="shared" ref="L499:L562" si="32">IF(AND(4.5&lt;=$I499,$I499&lt;=9),"MEETS","DOES NOT MEET")</f>
        <v>MEETS</v>
      </c>
      <c r="M499" s="21" t="str">
        <f t="shared" ref="M499:M562" si="33">IF(OR(ISBLANK(I499), NOT(ISNUMBER(MATCH($E499, Coastal, 0)))), "N/A", IF(AND(5 &lt;= $I499, $I499 &lt;= 10),IF($H499&gt;=5000,IF($O499&lt;=100,IF($N499&lt;=200,"MEETS","DOES NOT MEET"),"DOES NOT MEET"),"DOES NOT MEET"),"DOES NOT MEET"))</f>
        <v>N/A</v>
      </c>
      <c r="N499" s="18" t="str">
        <f t="shared" ref="N499:N562" si="34">IF(LEFT(K499, 1)="&lt;", VALUE(RIGHT(K499,LEN(K499)-1)), K499)</f>
        <v/>
      </c>
      <c r="O499" s="18" t="str">
        <f t="shared" ref="O499:O562" si="35">IF(LEFT(J499, 1)="&lt;", VALUE(RIGHT(J499,LEN(J499)-1)), J499)</f>
        <v/>
      </c>
    </row>
    <row r="500" spans="1:15" ht="14.4" customHeight="1" x14ac:dyDescent="0.3">
      <c r="A500" s="38" t="s">
        <v>11</v>
      </c>
      <c r="B500" s="38" t="s">
        <v>53</v>
      </c>
      <c r="C500" s="39">
        <v>36719</v>
      </c>
      <c r="D500" s="38" t="s">
        <v>44</v>
      </c>
      <c r="E500" s="38" t="s">
        <v>397</v>
      </c>
      <c r="F500" s="38" t="s">
        <v>1779</v>
      </c>
      <c r="G500" s="38" t="s">
        <v>406</v>
      </c>
      <c r="H500" s="38">
        <v>20800</v>
      </c>
      <c r="I500" s="38">
        <v>8.9</v>
      </c>
      <c r="J500" s="38" t="s">
        <v>1554</v>
      </c>
      <c r="K500" s="38" t="s">
        <v>1554</v>
      </c>
      <c r="L500" s="15" t="str">
        <f t="shared" si="32"/>
        <v>MEETS</v>
      </c>
      <c r="M500" s="21" t="str">
        <f t="shared" si="33"/>
        <v>N/A</v>
      </c>
      <c r="N500" s="18" t="str">
        <f t="shared" si="34"/>
        <v/>
      </c>
      <c r="O500" s="18" t="str">
        <f t="shared" si="35"/>
        <v/>
      </c>
    </row>
    <row r="501" spans="1:15" ht="14.4" customHeight="1" x14ac:dyDescent="0.3">
      <c r="A501" s="38" t="s">
        <v>11</v>
      </c>
      <c r="B501" s="38" t="s">
        <v>53</v>
      </c>
      <c r="C501" s="39">
        <v>36721</v>
      </c>
      <c r="D501" s="38" t="s">
        <v>44</v>
      </c>
      <c r="E501" s="38" t="s">
        <v>397</v>
      </c>
      <c r="F501" s="38" t="s">
        <v>1781</v>
      </c>
      <c r="G501" s="38" t="s">
        <v>406</v>
      </c>
      <c r="H501" s="38">
        <v>20800</v>
      </c>
      <c r="I501" s="38">
        <v>8.3000000000000007</v>
      </c>
      <c r="J501" s="38" t="s">
        <v>1554</v>
      </c>
      <c r="K501" s="38" t="s">
        <v>1554</v>
      </c>
      <c r="L501" s="15" t="str">
        <f t="shared" si="32"/>
        <v>MEETS</v>
      </c>
      <c r="M501" s="21" t="str">
        <f t="shared" si="33"/>
        <v>N/A</v>
      </c>
      <c r="N501" s="18" t="str">
        <f t="shared" si="34"/>
        <v/>
      </c>
      <c r="O501" s="18" t="str">
        <f t="shared" si="35"/>
        <v/>
      </c>
    </row>
    <row r="502" spans="1:15" ht="14.4" customHeight="1" x14ac:dyDescent="0.3">
      <c r="A502" s="38" t="s">
        <v>11</v>
      </c>
      <c r="B502" s="38" t="s">
        <v>53</v>
      </c>
      <c r="C502" s="39">
        <v>36724</v>
      </c>
      <c r="D502" s="38" t="s">
        <v>44</v>
      </c>
      <c r="E502" s="38" t="s">
        <v>397</v>
      </c>
      <c r="F502" s="38" t="s">
        <v>1782</v>
      </c>
      <c r="G502" s="38" t="s">
        <v>406</v>
      </c>
      <c r="H502" s="38">
        <v>18500</v>
      </c>
      <c r="I502" s="38">
        <v>8.6999999999999993</v>
      </c>
      <c r="J502" s="38" t="s">
        <v>1554</v>
      </c>
      <c r="K502" s="38" t="s">
        <v>1554</v>
      </c>
      <c r="L502" s="15" t="str">
        <f t="shared" si="32"/>
        <v>MEETS</v>
      </c>
      <c r="M502" s="21" t="str">
        <f t="shared" si="33"/>
        <v>N/A</v>
      </c>
      <c r="N502" s="18" t="str">
        <f t="shared" si="34"/>
        <v/>
      </c>
      <c r="O502" s="18" t="str">
        <f t="shared" si="35"/>
        <v/>
      </c>
    </row>
    <row r="503" spans="1:15" ht="14.4" customHeight="1" x14ac:dyDescent="0.3">
      <c r="A503" s="38" t="s">
        <v>11</v>
      </c>
      <c r="B503" s="38" t="s">
        <v>53</v>
      </c>
      <c r="C503" s="39">
        <v>36726</v>
      </c>
      <c r="D503" s="38" t="s">
        <v>44</v>
      </c>
      <c r="E503" s="38" t="s">
        <v>397</v>
      </c>
      <c r="F503" s="38" t="s">
        <v>1783</v>
      </c>
      <c r="G503" s="38" t="s">
        <v>406</v>
      </c>
      <c r="H503" s="38">
        <v>21700</v>
      </c>
      <c r="I503" s="38">
        <v>8.9</v>
      </c>
      <c r="J503" s="38" t="s">
        <v>1554</v>
      </c>
      <c r="K503" s="38" t="s">
        <v>1554</v>
      </c>
      <c r="L503" s="15" t="str">
        <f t="shared" si="32"/>
        <v>MEETS</v>
      </c>
      <c r="M503" s="21" t="str">
        <f t="shared" si="33"/>
        <v>N/A</v>
      </c>
      <c r="N503" s="18" t="str">
        <f t="shared" si="34"/>
        <v/>
      </c>
      <c r="O503" s="18" t="str">
        <f t="shared" si="35"/>
        <v/>
      </c>
    </row>
    <row r="504" spans="1:15" ht="14.4" customHeight="1" x14ac:dyDescent="0.3">
      <c r="A504" s="38" t="s">
        <v>11</v>
      </c>
      <c r="B504" s="38" t="s">
        <v>53</v>
      </c>
      <c r="C504" s="39">
        <v>36734</v>
      </c>
      <c r="D504" s="38" t="s">
        <v>44</v>
      </c>
      <c r="E504" s="38" t="s">
        <v>397</v>
      </c>
      <c r="F504" s="38" t="s">
        <v>1784</v>
      </c>
      <c r="G504" s="38" t="s">
        <v>406</v>
      </c>
      <c r="H504" s="38">
        <v>20800</v>
      </c>
      <c r="I504" s="38">
        <v>8.1999999999999993</v>
      </c>
      <c r="J504" s="38" t="s">
        <v>1554</v>
      </c>
      <c r="K504" s="38" t="s">
        <v>1554</v>
      </c>
      <c r="L504" s="15" t="str">
        <f t="shared" si="32"/>
        <v>MEETS</v>
      </c>
      <c r="M504" s="21" t="str">
        <f t="shared" si="33"/>
        <v>N/A</v>
      </c>
      <c r="N504" s="18" t="str">
        <f t="shared" si="34"/>
        <v/>
      </c>
      <c r="O504" s="18" t="str">
        <f t="shared" si="35"/>
        <v/>
      </c>
    </row>
    <row r="505" spans="1:15" ht="14.4" customHeight="1" x14ac:dyDescent="0.3">
      <c r="A505" s="38" t="s">
        <v>11</v>
      </c>
      <c r="B505" s="38" t="s">
        <v>53</v>
      </c>
      <c r="C505" s="39">
        <v>37123</v>
      </c>
      <c r="D505" s="38" t="s">
        <v>44</v>
      </c>
      <c r="E505" s="38" t="s">
        <v>397</v>
      </c>
      <c r="F505" s="38" t="s">
        <v>1817</v>
      </c>
      <c r="G505" s="38" t="s">
        <v>405</v>
      </c>
      <c r="H505" s="38">
        <v>19600</v>
      </c>
      <c r="I505" s="38">
        <v>7.9</v>
      </c>
      <c r="J505" s="38" t="s">
        <v>1554</v>
      </c>
      <c r="K505" s="38" t="s">
        <v>1554</v>
      </c>
      <c r="L505" s="15" t="str">
        <f t="shared" si="32"/>
        <v>MEETS</v>
      </c>
      <c r="M505" s="21" t="str">
        <f t="shared" si="33"/>
        <v>N/A</v>
      </c>
      <c r="N505" s="18" t="str">
        <f t="shared" si="34"/>
        <v/>
      </c>
      <c r="O505" s="18" t="str">
        <f t="shared" si="35"/>
        <v/>
      </c>
    </row>
    <row r="506" spans="1:15" ht="14.4" customHeight="1" x14ac:dyDescent="0.3">
      <c r="A506" s="38" t="s">
        <v>11</v>
      </c>
      <c r="B506" s="38" t="s">
        <v>53</v>
      </c>
      <c r="C506" s="39">
        <v>37233</v>
      </c>
      <c r="D506" s="38" t="s">
        <v>44</v>
      </c>
      <c r="E506" s="38" t="s">
        <v>397</v>
      </c>
      <c r="F506" s="38" t="s">
        <v>1826</v>
      </c>
      <c r="G506" s="38" t="s">
        <v>547</v>
      </c>
      <c r="H506" s="38">
        <v>17240</v>
      </c>
      <c r="I506" s="38">
        <v>8.6</v>
      </c>
      <c r="J506" s="38" t="s">
        <v>1554</v>
      </c>
      <c r="K506" s="38" t="s">
        <v>1554</v>
      </c>
      <c r="L506" s="15" t="str">
        <f t="shared" si="32"/>
        <v>MEETS</v>
      </c>
      <c r="M506" s="21" t="str">
        <f t="shared" si="33"/>
        <v>N/A</v>
      </c>
      <c r="N506" s="18" t="str">
        <f t="shared" si="34"/>
        <v/>
      </c>
      <c r="O506" s="18" t="str">
        <f t="shared" si="35"/>
        <v/>
      </c>
    </row>
    <row r="507" spans="1:15" ht="14.4" customHeight="1" x14ac:dyDescent="0.3">
      <c r="A507" s="38" t="s">
        <v>11</v>
      </c>
      <c r="B507" s="38" t="s">
        <v>53</v>
      </c>
      <c r="C507" s="39">
        <v>37242</v>
      </c>
      <c r="D507" s="38" t="s">
        <v>44</v>
      </c>
      <c r="E507" s="38" t="s">
        <v>397</v>
      </c>
      <c r="F507" s="38" t="s">
        <v>1827</v>
      </c>
      <c r="G507" s="38" t="s">
        <v>547</v>
      </c>
      <c r="H507" s="38">
        <v>15625</v>
      </c>
      <c r="I507" s="38">
        <v>8.1999999999999993</v>
      </c>
      <c r="J507" s="38" t="s">
        <v>1554</v>
      </c>
      <c r="K507" s="38" t="s">
        <v>1554</v>
      </c>
      <c r="L507" s="15" t="str">
        <f t="shared" si="32"/>
        <v>MEETS</v>
      </c>
      <c r="M507" s="21" t="str">
        <f t="shared" si="33"/>
        <v>N/A</v>
      </c>
      <c r="N507" s="18" t="str">
        <f t="shared" si="34"/>
        <v/>
      </c>
      <c r="O507" s="18" t="str">
        <f t="shared" si="35"/>
        <v/>
      </c>
    </row>
    <row r="508" spans="1:15" ht="14.4" customHeight="1" x14ac:dyDescent="0.3">
      <c r="A508" s="38" t="s">
        <v>11</v>
      </c>
      <c r="B508" s="38" t="s">
        <v>53</v>
      </c>
      <c r="C508" s="39">
        <v>38113</v>
      </c>
      <c r="D508" s="38" t="s">
        <v>44</v>
      </c>
      <c r="E508" s="38" t="s">
        <v>397</v>
      </c>
      <c r="F508" s="38" t="s">
        <v>1848</v>
      </c>
      <c r="G508" s="38" t="s">
        <v>400</v>
      </c>
      <c r="H508" s="38">
        <v>22220</v>
      </c>
      <c r="I508" s="38">
        <v>7.9</v>
      </c>
      <c r="J508" s="38">
        <v>26</v>
      </c>
      <c r="K508" s="38" t="s">
        <v>1554</v>
      </c>
      <c r="L508" s="15" t="str">
        <f t="shared" si="32"/>
        <v>MEETS</v>
      </c>
      <c r="M508" s="21" t="str">
        <f t="shared" si="33"/>
        <v>N/A</v>
      </c>
      <c r="N508" s="18" t="str">
        <f t="shared" si="34"/>
        <v/>
      </c>
      <c r="O508" s="18">
        <f t="shared" si="35"/>
        <v>26</v>
      </c>
    </row>
    <row r="509" spans="1:15" ht="14.4" customHeight="1" x14ac:dyDescent="0.3">
      <c r="A509" s="38" t="s">
        <v>11</v>
      </c>
      <c r="B509" s="38" t="s">
        <v>53</v>
      </c>
      <c r="C509" s="39">
        <v>38376</v>
      </c>
      <c r="D509" s="38" t="s">
        <v>44</v>
      </c>
      <c r="E509" s="38" t="s">
        <v>397</v>
      </c>
      <c r="F509" s="38" t="s">
        <v>1863</v>
      </c>
      <c r="G509" s="38" t="s">
        <v>400</v>
      </c>
      <c r="H509" s="38">
        <v>17940</v>
      </c>
      <c r="I509" s="38">
        <v>8.4</v>
      </c>
      <c r="J509" s="38" t="s">
        <v>404</v>
      </c>
      <c r="K509" s="38" t="s">
        <v>555</v>
      </c>
      <c r="L509" s="15" t="str">
        <f t="shared" si="32"/>
        <v>MEETS</v>
      </c>
      <c r="M509" s="21" t="str">
        <f t="shared" si="33"/>
        <v>N/A</v>
      </c>
      <c r="N509" s="18">
        <f t="shared" si="34"/>
        <v>200</v>
      </c>
      <c r="O509" s="18">
        <f t="shared" si="35"/>
        <v>30</v>
      </c>
    </row>
    <row r="510" spans="1:15" ht="14.4" customHeight="1" x14ac:dyDescent="0.3">
      <c r="A510" s="38" t="s">
        <v>11</v>
      </c>
      <c r="B510" s="38" t="s">
        <v>53</v>
      </c>
      <c r="C510" s="39">
        <v>38503</v>
      </c>
      <c r="D510" s="38" t="s">
        <v>44</v>
      </c>
      <c r="E510" s="38" t="s">
        <v>397</v>
      </c>
      <c r="F510" s="38" t="s">
        <v>1873</v>
      </c>
      <c r="G510" s="38" t="s">
        <v>403</v>
      </c>
      <c r="H510" s="38">
        <v>14440</v>
      </c>
      <c r="I510" s="38">
        <v>7.6</v>
      </c>
      <c r="J510" s="38" t="s">
        <v>404</v>
      </c>
      <c r="K510" s="38" t="s">
        <v>555</v>
      </c>
      <c r="L510" s="15" t="str">
        <f t="shared" si="32"/>
        <v>MEETS</v>
      </c>
      <c r="M510" s="21" t="str">
        <f t="shared" si="33"/>
        <v>N/A</v>
      </c>
      <c r="N510" s="18">
        <f t="shared" si="34"/>
        <v>200</v>
      </c>
      <c r="O510" s="18">
        <f t="shared" si="35"/>
        <v>30</v>
      </c>
    </row>
    <row r="511" spans="1:15" ht="14.4" customHeight="1" x14ac:dyDescent="0.3">
      <c r="A511" s="38" t="s">
        <v>11</v>
      </c>
      <c r="B511" s="38" t="s">
        <v>53</v>
      </c>
      <c r="C511" s="39">
        <v>38532</v>
      </c>
      <c r="D511" s="38" t="s">
        <v>44</v>
      </c>
      <c r="E511" s="38" t="s">
        <v>397</v>
      </c>
      <c r="F511" s="38" t="s">
        <v>1875</v>
      </c>
      <c r="G511" s="38" t="s">
        <v>402</v>
      </c>
      <c r="H511" s="38">
        <v>18830</v>
      </c>
      <c r="I511" s="38">
        <v>7.9</v>
      </c>
      <c r="J511" s="38" t="s">
        <v>239</v>
      </c>
      <c r="K511" s="38" t="s">
        <v>236</v>
      </c>
      <c r="L511" s="15" t="str">
        <f t="shared" si="32"/>
        <v>MEETS</v>
      </c>
      <c r="M511" s="21" t="str">
        <f t="shared" si="33"/>
        <v>N/A</v>
      </c>
      <c r="N511" s="18">
        <f t="shared" si="34"/>
        <v>200</v>
      </c>
      <c r="O511" s="18">
        <f t="shared" si="35"/>
        <v>30</v>
      </c>
    </row>
    <row r="512" spans="1:15" ht="14.4" customHeight="1" x14ac:dyDescent="0.3">
      <c r="A512" s="38" t="s">
        <v>11</v>
      </c>
      <c r="B512" s="38" t="s">
        <v>53</v>
      </c>
      <c r="C512" s="39">
        <v>38611</v>
      </c>
      <c r="D512" s="38" t="s">
        <v>44</v>
      </c>
      <c r="E512" s="38" t="s">
        <v>397</v>
      </c>
      <c r="F512" s="38" t="s">
        <v>1877</v>
      </c>
      <c r="G512" s="38" t="s">
        <v>400</v>
      </c>
      <c r="H512" s="38">
        <v>21670</v>
      </c>
      <c r="I512" s="38">
        <v>7.7</v>
      </c>
      <c r="J512" s="38" t="s">
        <v>239</v>
      </c>
      <c r="K512" s="38" t="s">
        <v>236</v>
      </c>
      <c r="L512" s="15" t="str">
        <f t="shared" si="32"/>
        <v>MEETS</v>
      </c>
      <c r="M512" s="21" t="str">
        <f t="shared" si="33"/>
        <v>N/A</v>
      </c>
      <c r="N512" s="18">
        <f t="shared" si="34"/>
        <v>200</v>
      </c>
      <c r="O512" s="18">
        <f t="shared" si="35"/>
        <v>30</v>
      </c>
    </row>
    <row r="513" spans="1:15" ht="14.4" customHeight="1" x14ac:dyDescent="0.3">
      <c r="A513" s="38" t="s">
        <v>11</v>
      </c>
      <c r="B513" s="38" t="s">
        <v>53</v>
      </c>
      <c r="C513" s="39">
        <v>38643</v>
      </c>
      <c r="D513" s="38" t="s">
        <v>44</v>
      </c>
      <c r="E513" s="38" t="s">
        <v>397</v>
      </c>
      <c r="F513" s="38" t="s">
        <v>1879</v>
      </c>
      <c r="G513" s="38" t="s">
        <v>400</v>
      </c>
      <c r="H513" s="38">
        <v>14490</v>
      </c>
      <c r="I513" s="38">
        <v>8</v>
      </c>
      <c r="J513" s="38" t="s">
        <v>239</v>
      </c>
      <c r="K513" s="38" t="s">
        <v>236</v>
      </c>
      <c r="L513" s="15" t="str">
        <f t="shared" si="32"/>
        <v>MEETS</v>
      </c>
      <c r="M513" s="21" t="str">
        <f t="shared" si="33"/>
        <v>N/A</v>
      </c>
      <c r="N513" s="18">
        <f t="shared" si="34"/>
        <v>200</v>
      </c>
      <c r="O513" s="18">
        <f t="shared" si="35"/>
        <v>30</v>
      </c>
    </row>
    <row r="514" spans="1:15" ht="14.4" customHeight="1" x14ac:dyDescent="0.3">
      <c r="A514" s="38" t="s">
        <v>11</v>
      </c>
      <c r="B514" s="38" t="s">
        <v>53</v>
      </c>
      <c r="C514" s="39">
        <v>38643</v>
      </c>
      <c r="D514" s="38" t="s">
        <v>44</v>
      </c>
      <c r="E514" s="38" t="s">
        <v>397</v>
      </c>
      <c r="F514" s="38" t="s">
        <v>1883</v>
      </c>
      <c r="G514" s="38" t="s">
        <v>400</v>
      </c>
      <c r="H514" s="38">
        <v>21850</v>
      </c>
      <c r="I514" s="38">
        <v>7.8</v>
      </c>
      <c r="J514" s="38" t="s">
        <v>239</v>
      </c>
      <c r="K514" s="38" t="s">
        <v>236</v>
      </c>
      <c r="L514" s="15" t="str">
        <f t="shared" si="32"/>
        <v>MEETS</v>
      </c>
      <c r="M514" s="21" t="str">
        <f t="shared" si="33"/>
        <v>N/A</v>
      </c>
      <c r="N514" s="18">
        <f t="shared" si="34"/>
        <v>200</v>
      </c>
      <c r="O514" s="18">
        <f t="shared" si="35"/>
        <v>30</v>
      </c>
    </row>
    <row r="515" spans="1:15" ht="14.4" customHeight="1" x14ac:dyDescent="0.3">
      <c r="A515" s="38" t="s">
        <v>11</v>
      </c>
      <c r="B515" s="38" t="s">
        <v>53</v>
      </c>
      <c r="C515" s="39">
        <v>38643</v>
      </c>
      <c r="D515" s="38" t="s">
        <v>44</v>
      </c>
      <c r="E515" s="38" t="s">
        <v>397</v>
      </c>
      <c r="F515" s="38" t="s">
        <v>1884</v>
      </c>
      <c r="G515" s="38" t="s">
        <v>400</v>
      </c>
      <c r="H515" s="38">
        <v>23620</v>
      </c>
      <c r="I515" s="38">
        <v>8.1999999999999993</v>
      </c>
      <c r="J515" s="38" t="s">
        <v>239</v>
      </c>
      <c r="K515" s="38" t="s">
        <v>236</v>
      </c>
      <c r="L515" s="15" t="str">
        <f t="shared" si="32"/>
        <v>MEETS</v>
      </c>
      <c r="M515" s="21" t="str">
        <f t="shared" si="33"/>
        <v>N/A</v>
      </c>
      <c r="N515" s="18">
        <f t="shared" si="34"/>
        <v>200</v>
      </c>
      <c r="O515" s="18">
        <f t="shared" si="35"/>
        <v>30</v>
      </c>
    </row>
    <row r="516" spans="1:15" ht="14.4" customHeight="1" x14ac:dyDescent="0.3">
      <c r="A516" s="38" t="s">
        <v>11</v>
      </c>
      <c r="B516" s="38" t="s">
        <v>53</v>
      </c>
      <c r="C516" s="39">
        <v>38643</v>
      </c>
      <c r="D516" s="38" t="s">
        <v>44</v>
      </c>
      <c r="E516" s="38" t="s">
        <v>397</v>
      </c>
      <c r="F516" s="38" t="s">
        <v>1887</v>
      </c>
      <c r="G516" s="38" t="s">
        <v>400</v>
      </c>
      <c r="H516" s="38">
        <v>21490</v>
      </c>
      <c r="I516" s="38">
        <v>8.1999999999999993</v>
      </c>
      <c r="J516" s="38" t="s">
        <v>239</v>
      </c>
      <c r="K516" s="38" t="s">
        <v>236</v>
      </c>
      <c r="L516" s="15" t="str">
        <f t="shared" si="32"/>
        <v>MEETS</v>
      </c>
      <c r="M516" s="21" t="str">
        <f t="shared" si="33"/>
        <v>N/A</v>
      </c>
      <c r="N516" s="18">
        <f t="shared" si="34"/>
        <v>200</v>
      </c>
      <c r="O516" s="18">
        <f t="shared" si="35"/>
        <v>30</v>
      </c>
    </row>
    <row r="517" spans="1:15" ht="14.4" customHeight="1" x14ac:dyDescent="0.3">
      <c r="A517" s="38" t="s">
        <v>11</v>
      </c>
      <c r="B517" s="38" t="s">
        <v>53</v>
      </c>
      <c r="C517" s="39">
        <v>38645</v>
      </c>
      <c r="D517" s="38" t="s">
        <v>44</v>
      </c>
      <c r="E517" s="38" t="s">
        <v>397</v>
      </c>
      <c r="F517" s="38" t="s">
        <v>1880</v>
      </c>
      <c r="G517" s="38" t="s">
        <v>400</v>
      </c>
      <c r="H517" s="38">
        <v>27490</v>
      </c>
      <c r="I517" s="38">
        <v>8.1</v>
      </c>
      <c r="J517" s="38" t="s">
        <v>239</v>
      </c>
      <c r="K517" s="38" t="s">
        <v>236</v>
      </c>
      <c r="L517" s="15" t="str">
        <f t="shared" si="32"/>
        <v>MEETS</v>
      </c>
      <c r="M517" s="21" t="str">
        <f t="shared" si="33"/>
        <v>N/A</v>
      </c>
      <c r="N517" s="18">
        <f t="shared" si="34"/>
        <v>200</v>
      </c>
      <c r="O517" s="18">
        <f t="shared" si="35"/>
        <v>30</v>
      </c>
    </row>
    <row r="518" spans="1:15" ht="14.4" customHeight="1" x14ac:dyDescent="0.3">
      <c r="A518" s="38" t="s">
        <v>11</v>
      </c>
      <c r="B518" s="38" t="s">
        <v>53</v>
      </c>
      <c r="C518" s="39">
        <v>38645</v>
      </c>
      <c r="D518" s="38" t="s">
        <v>44</v>
      </c>
      <c r="E518" s="38" t="s">
        <v>397</v>
      </c>
      <c r="F518" s="38" t="s">
        <v>1882</v>
      </c>
      <c r="G518" s="38" t="s">
        <v>400</v>
      </c>
      <c r="H518" s="38">
        <v>26640</v>
      </c>
      <c r="I518" s="38">
        <v>8.1999999999999993</v>
      </c>
      <c r="J518" s="38" t="s">
        <v>239</v>
      </c>
      <c r="K518" s="38" t="s">
        <v>236</v>
      </c>
      <c r="L518" s="15" t="str">
        <f t="shared" si="32"/>
        <v>MEETS</v>
      </c>
      <c r="M518" s="21" t="str">
        <f t="shared" si="33"/>
        <v>N/A</v>
      </c>
      <c r="N518" s="18">
        <f t="shared" si="34"/>
        <v>200</v>
      </c>
      <c r="O518" s="18">
        <f t="shared" si="35"/>
        <v>30</v>
      </c>
    </row>
    <row r="519" spans="1:15" ht="14.4" customHeight="1" x14ac:dyDescent="0.3">
      <c r="A519" s="38" t="s">
        <v>11</v>
      </c>
      <c r="B519" s="38" t="s">
        <v>53</v>
      </c>
      <c r="C519" s="39">
        <v>38645</v>
      </c>
      <c r="D519" s="38" t="s">
        <v>44</v>
      </c>
      <c r="E519" s="38" t="s">
        <v>397</v>
      </c>
      <c r="F519" s="38" t="s">
        <v>1886</v>
      </c>
      <c r="G519" s="38" t="s">
        <v>400</v>
      </c>
      <c r="H519" s="38">
        <v>24620</v>
      </c>
      <c r="I519" s="38">
        <v>8</v>
      </c>
      <c r="J519" s="38" t="s">
        <v>239</v>
      </c>
      <c r="K519" s="38" t="s">
        <v>236</v>
      </c>
      <c r="L519" s="15" t="str">
        <f t="shared" si="32"/>
        <v>MEETS</v>
      </c>
      <c r="M519" s="21" t="str">
        <f t="shared" si="33"/>
        <v>N/A</v>
      </c>
      <c r="N519" s="18">
        <f t="shared" si="34"/>
        <v>200</v>
      </c>
      <c r="O519" s="18">
        <f t="shared" si="35"/>
        <v>30</v>
      </c>
    </row>
    <row r="520" spans="1:15" ht="14.4" customHeight="1" x14ac:dyDescent="0.3">
      <c r="A520" s="38" t="s">
        <v>11</v>
      </c>
      <c r="B520" s="38" t="s">
        <v>53</v>
      </c>
      <c r="C520" s="39">
        <v>38646</v>
      </c>
      <c r="D520" s="38" t="s">
        <v>44</v>
      </c>
      <c r="E520" s="38" t="s">
        <v>397</v>
      </c>
      <c r="F520" s="38" t="s">
        <v>1881</v>
      </c>
      <c r="G520" s="38" t="s">
        <v>400</v>
      </c>
      <c r="H520" s="38">
        <v>24800</v>
      </c>
      <c r="I520" s="38">
        <v>8.3000000000000007</v>
      </c>
      <c r="J520" s="38" t="s">
        <v>239</v>
      </c>
      <c r="K520" s="38" t="s">
        <v>236</v>
      </c>
      <c r="L520" s="15" t="str">
        <f t="shared" si="32"/>
        <v>MEETS</v>
      </c>
      <c r="M520" s="21" t="str">
        <f t="shared" si="33"/>
        <v>N/A</v>
      </c>
      <c r="N520" s="18">
        <f t="shared" si="34"/>
        <v>200</v>
      </c>
      <c r="O520" s="18">
        <f t="shared" si="35"/>
        <v>30</v>
      </c>
    </row>
    <row r="521" spans="1:15" ht="14.4" customHeight="1" x14ac:dyDescent="0.3">
      <c r="A521" s="38" t="s">
        <v>11</v>
      </c>
      <c r="B521" s="38" t="s">
        <v>53</v>
      </c>
      <c r="C521" s="39">
        <v>38646</v>
      </c>
      <c r="D521" s="38" t="s">
        <v>44</v>
      </c>
      <c r="E521" s="38" t="s">
        <v>397</v>
      </c>
      <c r="F521" s="38" t="s">
        <v>1885</v>
      </c>
      <c r="G521" s="38" t="s">
        <v>400</v>
      </c>
      <c r="H521" s="38">
        <v>25180</v>
      </c>
      <c r="I521" s="38">
        <v>8</v>
      </c>
      <c r="J521" s="38" t="s">
        <v>239</v>
      </c>
      <c r="K521" s="38" t="s">
        <v>236</v>
      </c>
      <c r="L521" s="15" t="str">
        <f t="shared" si="32"/>
        <v>MEETS</v>
      </c>
      <c r="M521" s="21" t="str">
        <f t="shared" si="33"/>
        <v>N/A</v>
      </c>
      <c r="N521" s="18">
        <f t="shared" si="34"/>
        <v>200</v>
      </c>
      <c r="O521" s="18">
        <f t="shared" si="35"/>
        <v>30</v>
      </c>
    </row>
    <row r="522" spans="1:15" ht="14.4" customHeight="1" x14ac:dyDescent="0.3">
      <c r="A522" s="38" t="s">
        <v>11</v>
      </c>
      <c r="B522" s="38" t="s">
        <v>53</v>
      </c>
      <c r="C522" s="39">
        <v>38646</v>
      </c>
      <c r="D522" s="38" t="s">
        <v>44</v>
      </c>
      <c r="E522" s="38" t="s">
        <v>397</v>
      </c>
      <c r="F522" s="38" t="s">
        <v>1888</v>
      </c>
      <c r="G522" s="38" t="s">
        <v>400</v>
      </c>
      <c r="H522" s="38">
        <v>21960</v>
      </c>
      <c r="I522" s="38">
        <v>8.1999999999999993</v>
      </c>
      <c r="J522" s="38" t="s">
        <v>239</v>
      </c>
      <c r="K522" s="38" t="s">
        <v>236</v>
      </c>
      <c r="L522" s="15" t="str">
        <f t="shared" si="32"/>
        <v>MEETS</v>
      </c>
      <c r="M522" s="21" t="str">
        <f t="shared" si="33"/>
        <v>N/A</v>
      </c>
      <c r="N522" s="18">
        <f t="shared" si="34"/>
        <v>200</v>
      </c>
      <c r="O522" s="18">
        <f t="shared" si="35"/>
        <v>30</v>
      </c>
    </row>
    <row r="523" spans="1:15" ht="14.4" customHeight="1" x14ac:dyDescent="0.3">
      <c r="A523" s="38" t="s">
        <v>11</v>
      </c>
      <c r="B523" s="38" t="s">
        <v>53</v>
      </c>
      <c r="C523" s="39">
        <v>38664</v>
      </c>
      <c r="D523" s="38" t="s">
        <v>44</v>
      </c>
      <c r="E523" s="38" t="s">
        <v>397</v>
      </c>
      <c r="F523" s="38" t="s">
        <v>1890</v>
      </c>
      <c r="G523" s="38" t="s">
        <v>400</v>
      </c>
      <c r="H523" s="38">
        <v>22020</v>
      </c>
      <c r="I523" s="38">
        <v>7.8</v>
      </c>
      <c r="J523" s="38" t="s">
        <v>239</v>
      </c>
      <c r="K523" s="38" t="s">
        <v>236</v>
      </c>
      <c r="L523" s="15" t="str">
        <f t="shared" si="32"/>
        <v>MEETS</v>
      </c>
      <c r="M523" s="21" t="str">
        <f t="shared" si="33"/>
        <v>N/A</v>
      </c>
      <c r="N523" s="18">
        <f t="shared" si="34"/>
        <v>200</v>
      </c>
      <c r="O523" s="18">
        <f t="shared" si="35"/>
        <v>30</v>
      </c>
    </row>
    <row r="524" spans="1:15" ht="14.4" customHeight="1" x14ac:dyDescent="0.3">
      <c r="A524" s="38" t="s">
        <v>11</v>
      </c>
      <c r="B524" s="38" t="s">
        <v>53</v>
      </c>
      <c r="C524" s="39">
        <v>38699</v>
      </c>
      <c r="D524" s="38" t="s">
        <v>44</v>
      </c>
      <c r="E524" s="38" t="s">
        <v>397</v>
      </c>
      <c r="F524" s="38" t="s">
        <v>1892</v>
      </c>
      <c r="G524" s="38" t="s">
        <v>400</v>
      </c>
      <c r="H524" s="38">
        <v>23250</v>
      </c>
      <c r="I524" s="38">
        <v>7.5</v>
      </c>
      <c r="J524" s="38" t="s">
        <v>239</v>
      </c>
      <c r="K524" s="38" t="s">
        <v>236</v>
      </c>
      <c r="L524" s="15" t="str">
        <f t="shared" si="32"/>
        <v>MEETS</v>
      </c>
      <c r="M524" s="21" t="str">
        <f t="shared" si="33"/>
        <v>N/A</v>
      </c>
      <c r="N524" s="18">
        <f t="shared" si="34"/>
        <v>200</v>
      </c>
      <c r="O524" s="18">
        <f t="shared" si="35"/>
        <v>30</v>
      </c>
    </row>
    <row r="525" spans="1:15" ht="14.4" customHeight="1" x14ac:dyDescent="0.3">
      <c r="A525" s="38" t="s">
        <v>11</v>
      </c>
      <c r="B525" s="38" t="s">
        <v>53</v>
      </c>
      <c r="C525" s="39">
        <v>38699</v>
      </c>
      <c r="D525" s="38" t="s">
        <v>44</v>
      </c>
      <c r="E525" s="38" t="s">
        <v>397</v>
      </c>
      <c r="F525" s="38" t="s">
        <v>1893</v>
      </c>
      <c r="G525" s="38" t="s">
        <v>400</v>
      </c>
      <c r="H525" s="38">
        <v>26990</v>
      </c>
      <c r="I525" s="38">
        <v>8.4</v>
      </c>
      <c r="J525" s="38" t="s">
        <v>239</v>
      </c>
      <c r="K525" s="38" t="s">
        <v>236</v>
      </c>
      <c r="L525" s="15" t="str">
        <f t="shared" si="32"/>
        <v>MEETS</v>
      </c>
      <c r="M525" s="21" t="str">
        <f t="shared" si="33"/>
        <v>N/A</v>
      </c>
      <c r="N525" s="18">
        <f t="shared" si="34"/>
        <v>200</v>
      </c>
      <c r="O525" s="18">
        <f t="shared" si="35"/>
        <v>30</v>
      </c>
    </row>
    <row r="526" spans="1:15" ht="14.4" customHeight="1" x14ac:dyDescent="0.3">
      <c r="A526" s="38" t="s">
        <v>11</v>
      </c>
      <c r="B526" s="38" t="s">
        <v>53</v>
      </c>
      <c r="C526" s="39">
        <v>38699</v>
      </c>
      <c r="D526" s="38" t="s">
        <v>44</v>
      </c>
      <c r="E526" s="38" t="s">
        <v>397</v>
      </c>
      <c r="F526" s="38" t="s">
        <v>1894</v>
      </c>
      <c r="G526" s="38" t="s">
        <v>400</v>
      </c>
      <c r="H526" s="38">
        <v>22250</v>
      </c>
      <c r="I526" s="38">
        <v>8.6</v>
      </c>
      <c r="J526" s="38" t="s">
        <v>239</v>
      </c>
      <c r="K526" s="38" t="s">
        <v>236</v>
      </c>
      <c r="L526" s="15" t="str">
        <f t="shared" si="32"/>
        <v>MEETS</v>
      </c>
      <c r="M526" s="21" t="str">
        <f t="shared" si="33"/>
        <v>N/A</v>
      </c>
      <c r="N526" s="18">
        <f t="shared" si="34"/>
        <v>200</v>
      </c>
      <c r="O526" s="18">
        <f t="shared" si="35"/>
        <v>30</v>
      </c>
    </row>
    <row r="527" spans="1:15" ht="14.4" customHeight="1" x14ac:dyDescent="0.3">
      <c r="A527" s="38" t="s">
        <v>11</v>
      </c>
      <c r="B527" s="38" t="s">
        <v>53</v>
      </c>
      <c r="C527" s="39">
        <v>38699</v>
      </c>
      <c r="D527" s="38" t="s">
        <v>44</v>
      </c>
      <c r="E527" s="38" t="s">
        <v>397</v>
      </c>
      <c r="F527" s="38" t="s">
        <v>1895</v>
      </c>
      <c r="G527" s="38" t="s">
        <v>400</v>
      </c>
      <c r="H527" s="38">
        <v>26810</v>
      </c>
      <c r="I527" s="38">
        <v>8.8000000000000007</v>
      </c>
      <c r="J527" s="38" t="s">
        <v>239</v>
      </c>
      <c r="K527" s="38" t="s">
        <v>236</v>
      </c>
      <c r="L527" s="15" t="str">
        <f t="shared" si="32"/>
        <v>MEETS</v>
      </c>
      <c r="M527" s="21" t="str">
        <f t="shared" si="33"/>
        <v>N/A</v>
      </c>
      <c r="N527" s="18">
        <f t="shared" si="34"/>
        <v>200</v>
      </c>
      <c r="O527" s="18">
        <f t="shared" si="35"/>
        <v>30</v>
      </c>
    </row>
    <row r="528" spans="1:15" ht="14.4" customHeight="1" x14ac:dyDescent="0.3">
      <c r="A528" s="38" t="s">
        <v>11</v>
      </c>
      <c r="B528" s="38" t="s">
        <v>53</v>
      </c>
      <c r="C528" s="39">
        <v>38699</v>
      </c>
      <c r="D528" s="38" t="s">
        <v>44</v>
      </c>
      <c r="E528" s="38" t="s">
        <v>397</v>
      </c>
      <c r="F528" s="38" t="s">
        <v>1896</v>
      </c>
      <c r="G528" s="38" t="s">
        <v>400</v>
      </c>
      <c r="H528" s="38">
        <v>26050</v>
      </c>
      <c r="I528" s="38">
        <v>8.5</v>
      </c>
      <c r="J528" s="38" t="s">
        <v>239</v>
      </c>
      <c r="K528" s="38" t="s">
        <v>236</v>
      </c>
      <c r="L528" s="15" t="str">
        <f t="shared" si="32"/>
        <v>MEETS</v>
      </c>
      <c r="M528" s="21" t="str">
        <f t="shared" si="33"/>
        <v>N/A</v>
      </c>
      <c r="N528" s="18">
        <f t="shared" si="34"/>
        <v>200</v>
      </c>
      <c r="O528" s="18">
        <f t="shared" si="35"/>
        <v>30</v>
      </c>
    </row>
    <row r="529" spans="1:15" ht="14.4" customHeight="1" x14ac:dyDescent="0.3">
      <c r="A529" s="38" t="s">
        <v>11</v>
      </c>
      <c r="B529" s="38" t="s">
        <v>53</v>
      </c>
      <c r="C529" s="39">
        <v>38740</v>
      </c>
      <c r="D529" s="38" t="s">
        <v>44</v>
      </c>
      <c r="E529" s="38" t="s">
        <v>397</v>
      </c>
      <c r="F529" s="38" t="s">
        <v>1898</v>
      </c>
      <c r="G529" s="38" t="s">
        <v>400</v>
      </c>
      <c r="H529" s="38">
        <v>27600</v>
      </c>
      <c r="I529" s="38">
        <v>8.9</v>
      </c>
      <c r="J529" s="38" t="s">
        <v>239</v>
      </c>
      <c r="K529" s="38" t="s">
        <v>236</v>
      </c>
      <c r="L529" s="15" t="str">
        <f t="shared" si="32"/>
        <v>MEETS</v>
      </c>
      <c r="M529" s="21" t="str">
        <f t="shared" si="33"/>
        <v>N/A</v>
      </c>
      <c r="N529" s="18">
        <f t="shared" si="34"/>
        <v>200</v>
      </c>
      <c r="O529" s="18">
        <f t="shared" si="35"/>
        <v>30</v>
      </c>
    </row>
    <row r="530" spans="1:15" ht="14.4" customHeight="1" x14ac:dyDescent="0.3">
      <c r="A530" s="38" t="s">
        <v>11</v>
      </c>
      <c r="B530" s="38" t="s">
        <v>53</v>
      </c>
      <c r="C530" s="39">
        <v>38740</v>
      </c>
      <c r="D530" s="38" t="s">
        <v>44</v>
      </c>
      <c r="E530" s="38" t="s">
        <v>397</v>
      </c>
      <c r="F530" s="38" t="s">
        <v>1899</v>
      </c>
      <c r="G530" s="38" t="s">
        <v>400</v>
      </c>
      <c r="H530" s="38">
        <v>28040</v>
      </c>
      <c r="I530" s="38">
        <v>8.9</v>
      </c>
      <c r="J530" s="38" t="s">
        <v>239</v>
      </c>
      <c r="K530" s="38" t="s">
        <v>236</v>
      </c>
      <c r="L530" s="15" t="str">
        <f t="shared" si="32"/>
        <v>MEETS</v>
      </c>
      <c r="M530" s="21" t="str">
        <f t="shared" si="33"/>
        <v>N/A</v>
      </c>
      <c r="N530" s="18">
        <f t="shared" si="34"/>
        <v>200</v>
      </c>
      <c r="O530" s="18">
        <f t="shared" si="35"/>
        <v>30</v>
      </c>
    </row>
    <row r="531" spans="1:15" ht="14.4" customHeight="1" x14ac:dyDescent="0.3">
      <c r="A531" s="38" t="s">
        <v>11</v>
      </c>
      <c r="B531" s="38" t="s">
        <v>53</v>
      </c>
      <c r="C531" s="39">
        <v>38740</v>
      </c>
      <c r="D531" s="38" t="s">
        <v>44</v>
      </c>
      <c r="E531" s="38" t="s">
        <v>397</v>
      </c>
      <c r="F531" s="38" t="s">
        <v>1900</v>
      </c>
      <c r="G531" s="38" t="s">
        <v>400</v>
      </c>
      <c r="H531" s="38">
        <v>26170</v>
      </c>
      <c r="I531" s="38">
        <v>9</v>
      </c>
      <c r="J531" s="38" t="s">
        <v>239</v>
      </c>
      <c r="K531" s="38" t="s">
        <v>236</v>
      </c>
      <c r="L531" s="15" t="str">
        <f t="shared" si="32"/>
        <v>MEETS</v>
      </c>
      <c r="M531" s="21" t="str">
        <f t="shared" si="33"/>
        <v>N/A</v>
      </c>
      <c r="N531" s="18">
        <f t="shared" si="34"/>
        <v>200</v>
      </c>
      <c r="O531" s="18">
        <f t="shared" si="35"/>
        <v>30</v>
      </c>
    </row>
    <row r="532" spans="1:15" ht="14.4" customHeight="1" x14ac:dyDescent="0.3">
      <c r="A532" s="38" t="s">
        <v>11</v>
      </c>
      <c r="B532" s="38" t="s">
        <v>53</v>
      </c>
      <c r="C532" s="39">
        <v>38740</v>
      </c>
      <c r="D532" s="38" t="s">
        <v>44</v>
      </c>
      <c r="E532" s="38" t="s">
        <v>397</v>
      </c>
      <c r="F532" s="38" t="s">
        <v>1901</v>
      </c>
      <c r="G532" s="38" t="s">
        <v>400</v>
      </c>
      <c r="H532" s="38">
        <v>26030</v>
      </c>
      <c r="I532" s="38">
        <v>8.9</v>
      </c>
      <c r="J532" s="38" t="s">
        <v>239</v>
      </c>
      <c r="K532" s="38" t="s">
        <v>236</v>
      </c>
      <c r="L532" s="15" t="str">
        <f t="shared" si="32"/>
        <v>MEETS</v>
      </c>
      <c r="M532" s="21" t="str">
        <f t="shared" si="33"/>
        <v>N/A</v>
      </c>
      <c r="N532" s="18">
        <f t="shared" si="34"/>
        <v>200</v>
      </c>
      <c r="O532" s="18">
        <f t="shared" si="35"/>
        <v>30</v>
      </c>
    </row>
    <row r="533" spans="1:15" ht="14.4" customHeight="1" x14ac:dyDescent="0.3">
      <c r="A533" s="38" t="s">
        <v>11</v>
      </c>
      <c r="B533" s="38" t="s">
        <v>53</v>
      </c>
      <c r="C533" s="39">
        <v>38740</v>
      </c>
      <c r="D533" s="38" t="s">
        <v>44</v>
      </c>
      <c r="E533" s="38" t="s">
        <v>397</v>
      </c>
      <c r="F533" s="38" t="s">
        <v>1902</v>
      </c>
      <c r="G533" s="38" t="s">
        <v>400</v>
      </c>
      <c r="H533" s="38">
        <v>26820</v>
      </c>
      <c r="I533" s="38">
        <v>9.1</v>
      </c>
      <c r="J533" s="38" t="s">
        <v>239</v>
      </c>
      <c r="K533" s="38" t="s">
        <v>236</v>
      </c>
      <c r="L533" s="15" t="str">
        <f t="shared" si="32"/>
        <v>DOES NOT MEET</v>
      </c>
      <c r="M533" s="21" t="str">
        <f t="shared" si="33"/>
        <v>N/A</v>
      </c>
      <c r="N533" s="18">
        <f t="shared" si="34"/>
        <v>200</v>
      </c>
      <c r="O533" s="18">
        <f t="shared" si="35"/>
        <v>30</v>
      </c>
    </row>
    <row r="534" spans="1:15" ht="14.4" customHeight="1" x14ac:dyDescent="0.3">
      <c r="A534" s="38" t="s">
        <v>11</v>
      </c>
      <c r="B534" s="38" t="s">
        <v>53</v>
      </c>
      <c r="C534" s="39">
        <v>38744</v>
      </c>
      <c r="D534" s="38" t="s">
        <v>44</v>
      </c>
      <c r="E534" s="38" t="s">
        <v>397</v>
      </c>
      <c r="F534" s="38" t="s">
        <v>1903</v>
      </c>
      <c r="G534" s="38" t="s">
        <v>400</v>
      </c>
      <c r="H534" s="38">
        <v>26620</v>
      </c>
      <c r="I534" s="38">
        <v>9.1</v>
      </c>
      <c r="J534" s="38" t="s">
        <v>239</v>
      </c>
      <c r="K534" s="38" t="s">
        <v>236</v>
      </c>
      <c r="L534" s="15" t="str">
        <f t="shared" si="32"/>
        <v>DOES NOT MEET</v>
      </c>
      <c r="M534" s="21" t="str">
        <f t="shared" si="33"/>
        <v>N/A</v>
      </c>
      <c r="N534" s="18">
        <f t="shared" si="34"/>
        <v>200</v>
      </c>
      <c r="O534" s="18">
        <f t="shared" si="35"/>
        <v>30</v>
      </c>
    </row>
    <row r="535" spans="1:15" ht="14.4" customHeight="1" x14ac:dyDescent="0.3">
      <c r="A535" s="38" t="s">
        <v>11</v>
      </c>
      <c r="B535" s="38" t="s">
        <v>53</v>
      </c>
      <c r="C535" s="39">
        <v>38747</v>
      </c>
      <c r="D535" s="38" t="s">
        <v>44</v>
      </c>
      <c r="E535" s="38" t="s">
        <v>397</v>
      </c>
      <c r="F535" s="38" t="s">
        <v>1897</v>
      </c>
      <c r="G535" s="38" t="s">
        <v>400</v>
      </c>
      <c r="H535" s="38">
        <v>25530</v>
      </c>
      <c r="I535" s="38">
        <v>8.6999999999999993</v>
      </c>
      <c r="J535" s="38" t="s">
        <v>239</v>
      </c>
      <c r="K535" s="38" t="s">
        <v>236</v>
      </c>
      <c r="L535" s="15" t="str">
        <f t="shared" si="32"/>
        <v>MEETS</v>
      </c>
      <c r="M535" s="21" t="str">
        <f t="shared" si="33"/>
        <v>N/A</v>
      </c>
      <c r="N535" s="18">
        <f t="shared" si="34"/>
        <v>200</v>
      </c>
      <c r="O535" s="18">
        <f t="shared" si="35"/>
        <v>30</v>
      </c>
    </row>
    <row r="536" spans="1:15" ht="14.4" customHeight="1" x14ac:dyDescent="0.3">
      <c r="A536" s="38" t="s">
        <v>11</v>
      </c>
      <c r="B536" s="38" t="s">
        <v>53</v>
      </c>
      <c r="C536" s="39">
        <v>38763</v>
      </c>
      <c r="D536" s="38" t="s">
        <v>44</v>
      </c>
      <c r="E536" s="38" t="s">
        <v>397</v>
      </c>
      <c r="F536" s="38" t="s">
        <v>1904</v>
      </c>
      <c r="G536" s="38" t="s">
        <v>401</v>
      </c>
      <c r="H536" s="38">
        <v>25150</v>
      </c>
      <c r="I536" s="38">
        <v>7.2</v>
      </c>
      <c r="J536" s="38" t="s">
        <v>239</v>
      </c>
      <c r="K536" s="38" t="s">
        <v>236</v>
      </c>
      <c r="L536" s="15" t="str">
        <f t="shared" si="32"/>
        <v>MEETS</v>
      </c>
      <c r="M536" s="21" t="str">
        <f t="shared" si="33"/>
        <v>N/A</v>
      </c>
      <c r="N536" s="18">
        <f t="shared" si="34"/>
        <v>200</v>
      </c>
      <c r="O536" s="18">
        <f t="shared" si="35"/>
        <v>30</v>
      </c>
    </row>
    <row r="537" spans="1:15" ht="14.4" customHeight="1" x14ac:dyDescent="0.3">
      <c r="A537" s="38" t="s">
        <v>11</v>
      </c>
      <c r="B537" s="38" t="s">
        <v>53</v>
      </c>
      <c r="C537" s="39">
        <v>38783</v>
      </c>
      <c r="D537" s="38" t="s">
        <v>44</v>
      </c>
      <c r="E537" s="38" t="s">
        <v>397</v>
      </c>
      <c r="F537" s="38" t="s">
        <v>1905</v>
      </c>
      <c r="G537" s="38" t="s">
        <v>400</v>
      </c>
      <c r="H537" s="38">
        <v>17110</v>
      </c>
      <c r="I537" s="38">
        <v>7.7</v>
      </c>
      <c r="J537" s="38" t="s">
        <v>239</v>
      </c>
      <c r="K537" s="38" t="s">
        <v>236</v>
      </c>
      <c r="L537" s="15" t="str">
        <f t="shared" si="32"/>
        <v>MEETS</v>
      </c>
      <c r="M537" s="21" t="str">
        <f t="shared" si="33"/>
        <v>N/A</v>
      </c>
      <c r="N537" s="18">
        <f t="shared" si="34"/>
        <v>200</v>
      </c>
      <c r="O537" s="18">
        <f t="shared" si="35"/>
        <v>30</v>
      </c>
    </row>
    <row r="538" spans="1:15" ht="14.4" customHeight="1" x14ac:dyDescent="0.3">
      <c r="A538" s="38" t="s">
        <v>11</v>
      </c>
      <c r="B538" s="38" t="s">
        <v>53</v>
      </c>
      <c r="C538" s="39">
        <v>38783</v>
      </c>
      <c r="D538" s="38" t="s">
        <v>44</v>
      </c>
      <c r="E538" s="38" t="s">
        <v>397</v>
      </c>
      <c r="F538" s="38" t="s">
        <v>1906</v>
      </c>
      <c r="G538" s="38" t="s">
        <v>400</v>
      </c>
      <c r="H538" s="38">
        <v>16630</v>
      </c>
      <c r="I538" s="38">
        <v>7.8</v>
      </c>
      <c r="J538" s="38" t="s">
        <v>239</v>
      </c>
      <c r="K538" s="38" t="s">
        <v>236</v>
      </c>
      <c r="L538" s="15" t="str">
        <f t="shared" si="32"/>
        <v>MEETS</v>
      </c>
      <c r="M538" s="21" t="str">
        <f t="shared" si="33"/>
        <v>N/A</v>
      </c>
      <c r="N538" s="18">
        <f t="shared" si="34"/>
        <v>200</v>
      </c>
      <c r="O538" s="18">
        <f t="shared" si="35"/>
        <v>30</v>
      </c>
    </row>
    <row r="539" spans="1:15" ht="14.4" customHeight="1" x14ac:dyDescent="0.3">
      <c r="A539" s="38" t="s">
        <v>11</v>
      </c>
      <c r="B539" s="38" t="s">
        <v>53</v>
      </c>
      <c r="C539" s="39">
        <v>38784</v>
      </c>
      <c r="D539" s="38" t="s">
        <v>44</v>
      </c>
      <c r="E539" s="38" t="s">
        <v>397</v>
      </c>
      <c r="F539" s="38" t="s">
        <v>1907</v>
      </c>
      <c r="G539" s="38" t="s">
        <v>400</v>
      </c>
      <c r="H539" s="38">
        <v>16930</v>
      </c>
      <c r="I539" s="38">
        <v>7.9</v>
      </c>
      <c r="J539" s="38" t="s">
        <v>239</v>
      </c>
      <c r="K539" s="38" t="s">
        <v>236</v>
      </c>
      <c r="L539" s="15" t="str">
        <f t="shared" si="32"/>
        <v>MEETS</v>
      </c>
      <c r="M539" s="21" t="str">
        <f t="shared" si="33"/>
        <v>N/A</v>
      </c>
      <c r="N539" s="18">
        <f t="shared" si="34"/>
        <v>200</v>
      </c>
      <c r="O539" s="18">
        <f t="shared" si="35"/>
        <v>30</v>
      </c>
    </row>
    <row r="540" spans="1:15" ht="14.4" customHeight="1" x14ac:dyDescent="0.3">
      <c r="A540" s="38" t="s">
        <v>11</v>
      </c>
      <c r="B540" s="38" t="s">
        <v>53</v>
      </c>
      <c r="C540" s="39">
        <v>38812</v>
      </c>
      <c r="D540" s="38" t="s">
        <v>44</v>
      </c>
      <c r="E540" s="38" t="s">
        <v>397</v>
      </c>
      <c r="F540" s="38" t="s">
        <v>1908</v>
      </c>
      <c r="G540" s="38" t="s">
        <v>400</v>
      </c>
      <c r="H540" s="38">
        <v>13470</v>
      </c>
      <c r="I540" s="38">
        <v>8.4</v>
      </c>
      <c r="J540" s="38" t="s">
        <v>239</v>
      </c>
      <c r="K540" s="38" t="s">
        <v>236</v>
      </c>
      <c r="L540" s="15" t="str">
        <f t="shared" si="32"/>
        <v>MEETS</v>
      </c>
      <c r="M540" s="21" t="str">
        <f t="shared" si="33"/>
        <v>N/A</v>
      </c>
      <c r="N540" s="18">
        <f t="shared" si="34"/>
        <v>200</v>
      </c>
      <c r="O540" s="18">
        <f t="shared" si="35"/>
        <v>30</v>
      </c>
    </row>
    <row r="541" spans="1:15" ht="14.4" customHeight="1" x14ac:dyDescent="0.3">
      <c r="A541" s="38" t="s">
        <v>11</v>
      </c>
      <c r="B541" s="38" t="s">
        <v>53</v>
      </c>
      <c r="C541" s="39">
        <v>38812</v>
      </c>
      <c r="D541" s="38" t="s">
        <v>44</v>
      </c>
      <c r="E541" s="38" t="s">
        <v>397</v>
      </c>
      <c r="F541" s="38" t="s">
        <v>1909</v>
      </c>
      <c r="G541" s="38" t="s">
        <v>400</v>
      </c>
      <c r="H541" s="38">
        <v>20460</v>
      </c>
      <c r="I541" s="38">
        <v>8.6999999999999993</v>
      </c>
      <c r="J541" s="38" t="s">
        <v>239</v>
      </c>
      <c r="K541" s="38" t="s">
        <v>236</v>
      </c>
      <c r="L541" s="15" t="str">
        <f t="shared" si="32"/>
        <v>MEETS</v>
      </c>
      <c r="M541" s="21" t="str">
        <f t="shared" si="33"/>
        <v>N/A</v>
      </c>
      <c r="N541" s="18">
        <f t="shared" si="34"/>
        <v>200</v>
      </c>
      <c r="O541" s="18">
        <f t="shared" si="35"/>
        <v>30</v>
      </c>
    </row>
    <row r="542" spans="1:15" ht="14.4" customHeight="1" x14ac:dyDescent="0.3">
      <c r="A542" s="38" t="s">
        <v>11</v>
      </c>
      <c r="B542" s="38" t="s">
        <v>53</v>
      </c>
      <c r="C542" s="39">
        <v>38812</v>
      </c>
      <c r="D542" s="38" t="s">
        <v>44</v>
      </c>
      <c r="E542" s="38" t="s">
        <v>397</v>
      </c>
      <c r="F542" s="38" t="s">
        <v>1910</v>
      </c>
      <c r="G542" s="38" t="s">
        <v>400</v>
      </c>
      <c r="H542" s="38">
        <v>22750</v>
      </c>
      <c r="I542" s="38">
        <v>8.6999999999999993</v>
      </c>
      <c r="J542" s="38" t="s">
        <v>239</v>
      </c>
      <c r="K542" s="38" t="s">
        <v>236</v>
      </c>
      <c r="L542" s="15" t="str">
        <f t="shared" si="32"/>
        <v>MEETS</v>
      </c>
      <c r="M542" s="21" t="str">
        <f t="shared" si="33"/>
        <v>N/A</v>
      </c>
      <c r="N542" s="18">
        <f t="shared" si="34"/>
        <v>200</v>
      </c>
      <c r="O542" s="18">
        <f t="shared" si="35"/>
        <v>30</v>
      </c>
    </row>
    <row r="543" spans="1:15" ht="14.4" customHeight="1" x14ac:dyDescent="0.3">
      <c r="A543" s="38" t="s">
        <v>11</v>
      </c>
      <c r="B543" s="38" t="s">
        <v>53</v>
      </c>
      <c r="C543" s="39">
        <v>38814</v>
      </c>
      <c r="D543" s="38" t="s">
        <v>44</v>
      </c>
      <c r="E543" s="38" t="s">
        <v>397</v>
      </c>
      <c r="F543" s="38" t="s">
        <v>1911</v>
      </c>
      <c r="G543" s="38" t="s">
        <v>400</v>
      </c>
      <c r="H543" s="38">
        <v>19310</v>
      </c>
      <c r="I543" s="38">
        <v>8.6999999999999993</v>
      </c>
      <c r="J543" s="38" t="s">
        <v>239</v>
      </c>
      <c r="K543" s="38" t="s">
        <v>236</v>
      </c>
      <c r="L543" s="15" t="str">
        <f t="shared" si="32"/>
        <v>MEETS</v>
      </c>
      <c r="M543" s="21" t="str">
        <f t="shared" si="33"/>
        <v>N/A</v>
      </c>
      <c r="N543" s="18">
        <f t="shared" si="34"/>
        <v>200</v>
      </c>
      <c r="O543" s="18">
        <f t="shared" si="35"/>
        <v>30</v>
      </c>
    </row>
    <row r="544" spans="1:15" ht="14.4" customHeight="1" x14ac:dyDescent="0.3">
      <c r="A544" s="38" t="s">
        <v>11</v>
      </c>
      <c r="B544" s="38" t="s">
        <v>53</v>
      </c>
      <c r="C544" s="39">
        <v>38814</v>
      </c>
      <c r="D544" s="38" t="s">
        <v>44</v>
      </c>
      <c r="E544" s="38" t="s">
        <v>397</v>
      </c>
      <c r="F544" s="38" t="s">
        <v>1912</v>
      </c>
      <c r="G544" s="38" t="s">
        <v>400</v>
      </c>
      <c r="H544" s="38">
        <v>24640</v>
      </c>
      <c r="I544" s="38">
        <v>8.6999999999999993</v>
      </c>
      <c r="J544" s="38" t="s">
        <v>239</v>
      </c>
      <c r="K544" s="38" t="s">
        <v>236</v>
      </c>
      <c r="L544" s="15" t="str">
        <f t="shared" si="32"/>
        <v>MEETS</v>
      </c>
      <c r="M544" s="21" t="str">
        <f t="shared" si="33"/>
        <v>N/A</v>
      </c>
      <c r="N544" s="18">
        <f t="shared" si="34"/>
        <v>200</v>
      </c>
      <c r="O544" s="18">
        <f t="shared" si="35"/>
        <v>30</v>
      </c>
    </row>
    <row r="545" spans="1:15" ht="14.4" customHeight="1" x14ac:dyDescent="0.3">
      <c r="A545" s="38" t="s">
        <v>11</v>
      </c>
      <c r="B545" s="38" t="s">
        <v>53</v>
      </c>
      <c r="C545" s="39">
        <v>38824</v>
      </c>
      <c r="D545" s="38" t="s">
        <v>44</v>
      </c>
      <c r="E545" s="38" t="s">
        <v>397</v>
      </c>
      <c r="F545" s="38" t="s">
        <v>1913</v>
      </c>
      <c r="G545" s="38" t="s">
        <v>400</v>
      </c>
      <c r="H545" s="38">
        <v>23370</v>
      </c>
      <c r="I545" s="38">
        <v>8.1</v>
      </c>
      <c r="J545" s="38" t="s">
        <v>239</v>
      </c>
      <c r="K545" s="38" t="s">
        <v>236</v>
      </c>
      <c r="L545" s="15" t="str">
        <f t="shared" si="32"/>
        <v>MEETS</v>
      </c>
      <c r="M545" s="21" t="str">
        <f t="shared" si="33"/>
        <v>N/A</v>
      </c>
      <c r="N545" s="18">
        <f t="shared" si="34"/>
        <v>200</v>
      </c>
      <c r="O545" s="18">
        <f t="shared" si="35"/>
        <v>30</v>
      </c>
    </row>
    <row r="546" spans="1:15" ht="14.4" customHeight="1" x14ac:dyDescent="0.3">
      <c r="A546" s="38" t="s">
        <v>11</v>
      </c>
      <c r="B546" s="38" t="s">
        <v>53</v>
      </c>
      <c r="C546" s="39">
        <v>38824</v>
      </c>
      <c r="D546" s="38" t="s">
        <v>44</v>
      </c>
      <c r="E546" s="38" t="s">
        <v>397</v>
      </c>
      <c r="F546" s="38" t="s">
        <v>1914</v>
      </c>
      <c r="G546" s="38" t="s">
        <v>400</v>
      </c>
      <c r="H546" s="38">
        <v>23390</v>
      </c>
      <c r="I546" s="38">
        <v>8.1999999999999993</v>
      </c>
      <c r="J546" s="38" t="s">
        <v>239</v>
      </c>
      <c r="K546" s="38" t="s">
        <v>236</v>
      </c>
      <c r="L546" s="15" t="str">
        <f t="shared" si="32"/>
        <v>MEETS</v>
      </c>
      <c r="M546" s="21" t="str">
        <f t="shared" si="33"/>
        <v>N/A</v>
      </c>
      <c r="N546" s="18">
        <f t="shared" si="34"/>
        <v>200</v>
      </c>
      <c r="O546" s="18">
        <f t="shared" si="35"/>
        <v>30</v>
      </c>
    </row>
    <row r="547" spans="1:15" ht="14.4" customHeight="1" x14ac:dyDescent="0.3">
      <c r="A547" s="38" t="s">
        <v>11</v>
      </c>
      <c r="B547" s="38" t="s">
        <v>53</v>
      </c>
      <c r="C547" s="39">
        <v>38936</v>
      </c>
      <c r="D547" s="38" t="s">
        <v>44</v>
      </c>
      <c r="E547" s="38" t="s">
        <v>397</v>
      </c>
      <c r="F547" s="38" t="s">
        <v>1920</v>
      </c>
      <c r="G547" s="38" t="s">
        <v>400</v>
      </c>
      <c r="H547" s="38">
        <v>25000</v>
      </c>
      <c r="I547" s="38">
        <v>8.9</v>
      </c>
      <c r="J547" s="38" t="s">
        <v>239</v>
      </c>
      <c r="K547" s="38" t="s">
        <v>236</v>
      </c>
      <c r="L547" s="15" t="str">
        <f t="shared" si="32"/>
        <v>MEETS</v>
      </c>
      <c r="M547" s="21" t="str">
        <f t="shared" si="33"/>
        <v>N/A</v>
      </c>
      <c r="N547" s="18">
        <f t="shared" si="34"/>
        <v>200</v>
      </c>
      <c r="O547" s="18">
        <f t="shared" si="35"/>
        <v>30</v>
      </c>
    </row>
    <row r="548" spans="1:15" ht="14.4" customHeight="1" x14ac:dyDescent="0.3">
      <c r="A548" s="38" t="s">
        <v>11</v>
      </c>
      <c r="B548" s="38" t="s">
        <v>53</v>
      </c>
      <c r="C548" s="39">
        <v>38937</v>
      </c>
      <c r="D548" s="38" t="s">
        <v>44</v>
      </c>
      <c r="E548" s="38" t="s">
        <v>397</v>
      </c>
      <c r="F548" s="38" t="s">
        <v>1919</v>
      </c>
      <c r="G548" s="38" t="s">
        <v>400</v>
      </c>
      <c r="H548" s="38">
        <v>23000</v>
      </c>
      <c r="I548" s="38">
        <v>8.9</v>
      </c>
      <c r="J548" s="38" t="s">
        <v>239</v>
      </c>
      <c r="K548" s="38" t="s">
        <v>236</v>
      </c>
      <c r="L548" s="15" t="str">
        <f t="shared" si="32"/>
        <v>MEETS</v>
      </c>
      <c r="M548" s="21" t="str">
        <f t="shared" si="33"/>
        <v>N/A</v>
      </c>
      <c r="N548" s="18">
        <f t="shared" si="34"/>
        <v>200</v>
      </c>
      <c r="O548" s="18">
        <f t="shared" si="35"/>
        <v>30</v>
      </c>
    </row>
    <row r="549" spans="1:15" ht="14.4" customHeight="1" x14ac:dyDescent="0.3">
      <c r="A549" s="38" t="s">
        <v>11</v>
      </c>
      <c r="B549" s="38" t="s">
        <v>53</v>
      </c>
      <c r="C549" s="39">
        <v>38937</v>
      </c>
      <c r="D549" s="38" t="s">
        <v>44</v>
      </c>
      <c r="E549" s="38" t="s">
        <v>397</v>
      </c>
      <c r="F549" s="38" t="s">
        <v>1922</v>
      </c>
      <c r="G549" s="38" t="s">
        <v>400</v>
      </c>
      <c r="H549" s="38">
        <v>25000</v>
      </c>
      <c r="I549" s="38">
        <v>8.8000000000000007</v>
      </c>
      <c r="J549" s="38" t="s">
        <v>239</v>
      </c>
      <c r="K549" s="38" t="s">
        <v>236</v>
      </c>
      <c r="L549" s="15" t="str">
        <f t="shared" si="32"/>
        <v>MEETS</v>
      </c>
      <c r="M549" s="21" t="str">
        <f t="shared" si="33"/>
        <v>N/A</v>
      </c>
      <c r="N549" s="18">
        <f t="shared" si="34"/>
        <v>200</v>
      </c>
      <c r="O549" s="18">
        <f t="shared" si="35"/>
        <v>30</v>
      </c>
    </row>
    <row r="550" spans="1:15" ht="14.4" customHeight="1" x14ac:dyDescent="0.3">
      <c r="A550" s="38" t="s">
        <v>11</v>
      </c>
      <c r="B550" s="38" t="s">
        <v>53</v>
      </c>
      <c r="C550" s="39">
        <v>38938</v>
      </c>
      <c r="D550" s="38" t="s">
        <v>44</v>
      </c>
      <c r="E550" s="38" t="s">
        <v>397</v>
      </c>
      <c r="F550" s="38" t="s">
        <v>1918</v>
      </c>
      <c r="G550" s="38" t="s">
        <v>400</v>
      </c>
      <c r="H550" s="38">
        <v>26000</v>
      </c>
      <c r="I550" s="38">
        <v>8.8000000000000007</v>
      </c>
      <c r="J550" s="38" t="s">
        <v>239</v>
      </c>
      <c r="K550" s="38" t="s">
        <v>236</v>
      </c>
      <c r="L550" s="15" t="str">
        <f t="shared" si="32"/>
        <v>MEETS</v>
      </c>
      <c r="M550" s="21" t="str">
        <f t="shared" si="33"/>
        <v>N/A</v>
      </c>
      <c r="N550" s="18">
        <f t="shared" si="34"/>
        <v>200</v>
      </c>
      <c r="O550" s="18">
        <f t="shared" si="35"/>
        <v>30</v>
      </c>
    </row>
    <row r="551" spans="1:15" ht="14.4" customHeight="1" x14ac:dyDescent="0.3">
      <c r="A551" s="38" t="s">
        <v>11</v>
      </c>
      <c r="B551" s="38" t="s">
        <v>53</v>
      </c>
      <c r="C551" s="39">
        <v>38938</v>
      </c>
      <c r="D551" s="38" t="s">
        <v>44</v>
      </c>
      <c r="E551" s="38" t="s">
        <v>397</v>
      </c>
      <c r="F551" s="38" t="s">
        <v>1921</v>
      </c>
      <c r="G551" s="38" t="s">
        <v>400</v>
      </c>
      <c r="H551" s="38">
        <v>27000</v>
      </c>
      <c r="I551" s="38">
        <v>8.9</v>
      </c>
      <c r="J551" s="38" t="s">
        <v>239</v>
      </c>
      <c r="K551" s="38" t="s">
        <v>236</v>
      </c>
      <c r="L551" s="15" t="str">
        <f t="shared" si="32"/>
        <v>MEETS</v>
      </c>
      <c r="M551" s="21" t="str">
        <f t="shared" si="33"/>
        <v>N/A</v>
      </c>
      <c r="N551" s="18">
        <f t="shared" si="34"/>
        <v>200</v>
      </c>
      <c r="O551" s="18">
        <f t="shared" si="35"/>
        <v>30</v>
      </c>
    </row>
    <row r="552" spans="1:15" ht="14.4" customHeight="1" x14ac:dyDescent="0.3">
      <c r="A552" s="38" t="s">
        <v>11</v>
      </c>
      <c r="B552" s="38" t="s">
        <v>53</v>
      </c>
      <c r="C552" s="39">
        <v>38954</v>
      </c>
      <c r="D552" s="38" t="s">
        <v>44</v>
      </c>
      <c r="E552" s="38" t="s">
        <v>397</v>
      </c>
      <c r="F552" s="38" t="s">
        <v>1924</v>
      </c>
      <c r="G552" s="38" t="s">
        <v>400</v>
      </c>
      <c r="H552" s="38">
        <v>22883</v>
      </c>
      <c r="I552" s="38">
        <v>8.1999999999999993</v>
      </c>
      <c r="J552" s="38" t="s">
        <v>239</v>
      </c>
      <c r="K552" s="38" t="s">
        <v>236</v>
      </c>
      <c r="L552" s="15" t="str">
        <f t="shared" si="32"/>
        <v>MEETS</v>
      </c>
      <c r="M552" s="21" t="str">
        <f t="shared" si="33"/>
        <v>N/A</v>
      </c>
      <c r="N552" s="18">
        <f t="shared" si="34"/>
        <v>200</v>
      </c>
      <c r="O552" s="18">
        <f t="shared" si="35"/>
        <v>30</v>
      </c>
    </row>
    <row r="553" spans="1:15" ht="14.4" customHeight="1" x14ac:dyDescent="0.3">
      <c r="A553" s="38" t="s">
        <v>11</v>
      </c>
      <c r="B553" s="38" t="s">
        <v>53</v>
      </c>
      <c r="C553" s="39">
        <v>38954</v>
      </c>
      <c r="D553" s="38" t="s">
        <v>44</v>
      </c>
      <c r="E553" s="38" t="s">
        <v>397</v>
      </c>
      <c r="F553" s="38" t="s">
        <v>1926</v>
      </c>
      <c r="G553" s="38" t="s">
        <v>400</v>
      </c>
      <c r="H553" s="38">
        <v>24876</v>
      </c>
      <c r="I553" s="38">
        <v>8.1999999999999993</v>
      </c>
      <c r="J553" s="38" t="s">
        <v>239</v>
      </c>
      <c r="K553" s="38" t="s">
        <v>236</v>
      </c>
      <c r="L553" s="15" t="str">
        <f t="shared" si="32"/>
        <v>MEETS</v>
      </c>
      <c r="M553" s="21" t="str">
        <f t="shared" si="33"/>
        <v>N/A</v>
      </c>
      <c r="N553" s="18">
        <f t="shared" si="34"/>
        <v>200</v>
      </c>
      <c r="O553" s="18">
        <f t="shared" si="35"/>
        <v>30</v>
      </c>
    </row>
    <row r="554" spans="1:15" ht="14.4" customHeight="1" x14ac:dyDescent="0.3">
      <c r="A554" s="38" t="s">
        <v>11</v>
      </c>
      <c r="B554" s="38" t="s">
        <v>53</v>
      </c>
      <c r="C554" s="39">
        <v>38954</v>
      </c>
      <c r="D554" s="38" t="s">
        <v>44</v>
      </c>
      <c r="E554" s="38" t="s">
        <v>397</v>
      </c>
      <c r="F554" s="38" t="s">
        <v>1928</v>
      </c>
      <c r="G554" s="38" t="s">
        <v>400</v>
      </c>
      <c r="H554" s="38">
        <v>23364</v>
      </c>
      <c r="I554" s="38">
        <v>8.3000000000000007</v>
      </c>
      <c r="J554" s="38" t="s">
        <v>239</v>
      </c>
      <c r="K554" s="38" t="s">
        <v>236</v>
      </c>
      <c r="L554" s="15" t="str">
        <f t="shared" si="32"/>
        <v>MEETS</v>
      </c>
      <c r="M554" s="21" t="str">
        <f t="shared" si="33"/>
        <v>N/A</v>
      </c>
      <c r="N554" s="18">
        <f t="shared" si="34"/>
        <v>200</v>
      </c>
      <c r="O554" s="18">
        <f t="shared" si="35"/>
        <v>30</v>
      </c>
    </row>
    <row r="555" spans="1:15" ht="14.4" customHeight="1" x14ac:dyDescent="0.3">
      <c r="A555" s="38" t="s">
        <v>11</v>
      </c>
      <c r="B555" s="38" t="s">
        <v>53</v>
      </c>
      <c r="C555" s="39">
        <v>38957</v>
      </c>
      <c r="D555" s="38" t="s">
        <v>44</v>
      </c>
      <c r="E555" s="38" t="s">
        <v>397</v>
      </c>
      <c r="F555" s="38" t="s">
        <v>1925</v>
      </c>
      <c r="G555" s="38" t="s">
        <v>400</v>
      </c>
      <c r="H555" s="38">
        <v>25707</v>
      </c>
      <c r="I555" s="38">
        <v>8</v>
      </c>
      <c r="J555" s="38" t="s">
        <v>239</v>
      </c>
      <c r="K555" s="38" t="s">
        <v>236</v>
      </c>
      <c r="L555" s="15" t="str">
        <f t="shared" si="32"/>
        <v>MEETS</v>
      </c>
      <c r="M555" s="21" t="str">
        <f t="shared" si="33"/>
        <v>N/A</v>
      </c>
      <c r="N555" s="18">
        <f t="shared" si="34"/>
        <v>200</v>
      </c>
      <c r="O555" s="18">
        <f t="shared" si="35"/>
        <v>30</v>
      </c>
    </row>
    <row r="556" spans="1:15" ht="14.4" customHeight="1" x14ac:dyDescent="0.3">
      <c r="A556" s="38" t="s">
        <v>11</v>
      </c>
      <c r="B556" s="38" t="s">
        <v>53</v>
      </c>
      <c r="C556" s="39">
        <v>38957</v>
      </c>
      <c r="D556" s="38" t="s">
        <v>44</v>
      </c>
      <c r="E556" s="38" t="s">
        <v>397</v>
      </c>
      <c r="F556" s="38" t="s">
        <v>1927</v>
      </c>
      <c r="G556" s="38" t="s">
        <v>400</v>
      </c>
      <c r="H556" s="38">
        <v>25381</v>
      </c>
      <c r="I556" s="38">
        <v>8.4</v>
      </c>
      <c r="J556" s="38" t="s">
        <v>239</v>
      </c>
      <c r="K556" s="38" t="s">
        <v>236</v>
      </c>
      <c r="L556" s="15" t="str">
        <f t="shared" si="32"/>
        <v>MEETS</v>
      </c>
      <c r="M556" s="21" t="str">
        <f t="shared" si="33"/>
        <v>N/A</v>
      </c>
      <c r="N556" s="18">
        <f t="shared" si="34"/>
        <v>200</v>
      </c>
      <c r="O556" s="18">
        <f t="shared" si="35"/>
        <v>30</v>
      </c>
    </row>
    <row r="557" spans="1:15" ht="14.4" customHeight="1" x14ac:dyDescent="0.3">
      <c r="A557" s="38" t="s">
        <v>11</v>
      </c>
      <c r="B557" s="38" t="s">
        <v>53</v>
      </c>
      <c r="C557" s="39">
        <v>38957</v>
      </c>
      <c r="D557" s="38" t="s">
        <v>44</v>
      </c>
      <c r="E557" s="38" t="s">
        <v>397</v>
      </c>
      <c r="F557" s="38" t="s">
        <v>1929</v>
      </c>
      <c r="G557" s="38" t="s">
        <v>400</v>
      </c>
      <c r="H557" s="38">
        <v>24213</v>
      </c>
      <c r="I557" s="38">
        <v>8.3000000000000007</v>
      </c>
      <c r="J557" s="38" t="s">
        <v>239</v>
      </c>
      <c r="K557" s="38" t="s">
        <v>236</v>
      </c>
      <c r="L557" s="15" t="str">
        <f t="shared" si="32"/>
        <v>MEETS</v>
      </c>
      <c r="M557" s="21" t="str">
        <f t="shared" si="33"/>
        <v>N/A</v>
      </c>
      <c r="N557" s="18">
        <f t="shared" si="34"/>
        <v>200</v>
      </c>
      <c r="O557" s="18">
        <f t="shared" si="35"/>
        <v>30</v>
      </c>
    </row>
    <row r="558" spans="1:15" ht="14.4" customHeight="1" x14ac:dyDescent="0.3">
      <c r="A558" s="38" t="s">
        <v>11</v>
      </c>
      <c r="B558" s="38" t="s">
        <v>53</v>
      </c>
      <c r="C558" s="39">
        <v>38958</v>
      </c>
      <c r="D558" s="38" t="s">
        <v>44</v>
      </c>
      <c r="E558" s="38" t="s">
        <v>397</v>
      </c>
      <c r="F558" s="38" t="s">
        <v>1923</v>
      </c>
      <c r="G558" s="38" t="s">
        <v>400</v>
      </c>
      <c r="H558" s="38">
        <v>23419</v>
      </c>
      <c r="I558" s="38">
        <v>7.9</v>
      </c>
      <c r="J558" s="38" t="s">
        <v>239</v>
      </c>
      <c r="K558" s="38" t="s">
        <v>236</v>
      </c>
      <c r="L558" s="15" t="str">
        <f t="shared" si="32"/>
        <v>MEETS</v>
      </c>
      <c r="M558" s="21" t="str">
        <f t="shared" si="33"/>
        <v>N/A</v>
      </c>
      <c r="N558" s="18">
        <f t="shared" si="34"/>
        <v>200</v>
      </c>
      <c r="O558" s="18">
        <f t="shared" si="35"/>
        <v>30</v>
      </c>
    </row>
    <row r="559" spans="1:15" ht="14.4" customHeight="1" x14ac:dyDescent="0.3">
      <c r="A559" s="38" t="s">
        <v>11</v>
      </c>
      <c r="B559" s="38" t="s">
        <v>53</v>
      </c>
      <c r="C559" s="39">
        <v>38958</v>
      </c>
      <c r="D559" s="38" t="s">
        <v>44</v>
      </c>
      <c r="E559" s="38" t="s">
        <v>397</v>
      </c>
      <c r="F559" s="38" t="s">
        <v>1930</v>
      </c>
      <c r="G559" s="38" t="s">
        <v>400</v>
      </c>
      <c r="H559" s="38">
        <v>22222</v>
      </c>
      <c r="I559" s="38">
        <v>8.3000000000000007</v>
      </c>
      <c r="J559" s="38" t="s">
        <v>239</v>
      </c>
      <c r="K559" s="38" t="s">
        <v>236</v>
      </c>
      <c r="L559" s="15" t="str">
        <f t="shared" si="32"/>
        <v>MEETS</v>
      </c>
      <c r="M559" s="21" t="str">
        <f t="shared" si="33"/>
        <v>N/A</v>
      </c>
      <c r="N559" s="18">
        <f t="shared" si="34"/>
        <v>200</v>
      </c>
      <c r="O559" s="18">
        <f t="shared" si="35"/>
        <v>30</v>
      </c>
    </row>
    <row r="560" spans="1:15" ht="14.4" customHeight="1" x14ac:dyDescent="0.3">
      <c r="A560" s="38" t="s">
        <v>11</v>
      </c>
      <c r="B560" s="38" t="s">
        <v>53</v>
      </c>
      <c r="C560" s="39">
        <v>38988</v>
      </c>
      <c r="D560" s="38" t="s">
        <v>44</v>
      </c>
      <c r="E560" s="38" t="s">
        <v>397</v>
      </c>
      <c r="F560" s="38" t="s">
        <v>1931</v>
      </c>
      <c r="G560" s="38" t="s">
        <v>400</v>
      </c>
      <c r="H560" s="38">
        <v>20000</v>
      </c>
      <c r="I560" s="38">
        <v>8.4</v>
      </c>
      <c r="J560" s="38" t="s">
        <v>239</v>
      </c>
      <c r="K560" s="38" t="s">
        <v>236</v>
      </c>
      <c r="L560" s="15" t="str">
        <f t="shared" si="32"/>
        <v>MEETS</v>
      </c>
      <c r="M560" s="21" t="str">
        <f t="shared" si="33"/>
        <v>N/A</v>
      </c>
      <c r="N560" s="18">
        <f t="shared" si="34"/>
        <v>200</v>
      </c>
      <c r="O560" s="18">
        <f t="shared" si="35"/>
        <v>30</v>
      </c>
    </row>
    <row r="561" spans="1:15" ht="14.4" customHeight="1" x14ac:dyDescent="0.3">
      <c r="A561" s="38" t="s">
        <v>11</v>
      </c>
      <c r="B561" s="38" t="s">
        <v>53</v>
      </c>
      <c r="C561" s="39">
        <v>38988</v>
      </c>
      <c r="D561" s="38" t="s">
        <v>44</v>
      </c>
      <c r="E561" s="38" t="s">
        <v>397</v>
      </c>
      <c r="F561" s="38" t="s">
        <v>1932</v>
      </c>
      <c r="G561" s="38" t="s">
        <v>400</v>
      </c>
      <c r="H561" s="38">
        <v>24000</v>
      </c>
      <c r="I561" s="38">
        <v>8.3000000000000007</v>
      </c>
      <c r="J561" s="38" t="s">
        <v>239</v>
      </c>
      <c r="K561" s="38" t="s">
        <v>236</v>
      </c>
      <c r="L561" s="15" t="str">
        <f t="shared" si="32"/>
        <v>MEETS</v>
      </c>
      <c r="M561" s="21" t="str">
        <f t="shared" si="33"/>
        <v>N/A</v>
      </c>
      <c r="N561" s="18">
        <f t="shared" si="34"/>
        <v>200</v>
      </c>
      <c r="O561" s="18">
        <f t="shared" si="35"/>
        <v>30</v>
      </c>
    </row>
    <row r="562" spans="1:15" ht="14.4" customHeight="1" x14ac:dyDescent="0.3">
      <c r="A562" s="38" t="s">
        <v>11</v>
      </c>
      <c r="B562" s="38" t="s">
        <v>53</v>
      </c>
      <c r="C562" s="39">
        <v>38992</v>
      </c>
      <c r="D562" s="38" t="s">
        <v>44</v>
      </c>
      <c r="E562" s="38" t="s">
        <v>397</v>
      </c>
      <c r="F562" s="38" t="s">
        <v>1933</v>
      </c>
      <c r="G562" s="38" t="s">
        <v>400</v>
      </c>
      <c r="H562" s="38">
        <v>20000</v>
      </c>
      <c r="I562" s="38">
        <v>9.1</v>
      </c>
      <c r="J562" s="38" t="s">
        <v>239</v>
      </c>
      <c r="K562" s="38" t="s">
        <v>236</v>
      </c>
      <c r="L562" s="15" t="str">
        <f t="shared" si="32"/>
        <v>DOES NOT MEET</v>
      </c>
      <c r="M562" s="21" t="str">
        <f t="shared" si="33"/>
        <v>N/A</v>
      </c>
      <c r="N562" s="18">
        <f t="shared" si="34"/>
        <v>200</v>
      </c>
      <c r="O562" s="18">
        <f t="shared" si="35"/>
        <v>30</v>
      </c>
    </row>
    <row r="563" spans="1:15" ht="14.4" customHeight="1" x14ac:dyDescent="0.3">
      <c r="A563" s="38" t="s">
        <v>11</v>
      </c>
      <c r="B563" s="38" t="s">
        <v>53</v>
      </c>
      <c r="C563" s="39">
        <v>38992</v>
      </c>
      <c r="D563" s="38" t="s">
        <v>44</v>
      </c>
      <c r="E563" s="38" t="s">
        <v>397</v>
      </c>
      <c r="F563" s="38" t="s">
        <v>1934</v>
      </c>
      <c r="G563" s="38" t="s">
        <v>400</v>
      </c>
      <c r="H563" s="38">
        <v>19000</v>
      </c>
      <c r="I563" s="38">
        <v>9.1999999999999993</v>
      </c>
      <c r="J563" s="38" t="s">
        <v>239</v>
      </c>
      <c r="K563" s="38" t="s">
        <v>236</v>
      </c>
      <c r="L563" s="15" t="str">
        <f t="shared" ref="L563:L626" si="36">IF(AND(4.5&lt;=$I563,$I563&lt;=9),"MEETS","DOES NOT MEET")</f>
        <v>DOES NOT MEET</v>
      </c>
      <c r="M563" s="21" t="str">
        <f t="shared" ref="M563:M626" si="37">IF(OR(ISBLANK(I563), NOT(ISNUMBER(MATCH($E563, Coastal, 0)))), "N/A", IF(AND(5 &lt;= $I563, $I563 &lt;= 10),IF($H563&gt;=5000,IF($O563&lt;=100,IF($N563&lt;=200,"MEETS","DOES NOT MEET"),"DOES NOT MEET"),"DOES NOT MEET"),"DOES NOT MEET"))</f>
        <v>N/A</v>
      </c>
      <c r="N563" s="18">
        <f t="shared" ref="N563:N626" si="38">IF(LEFT(K563, 1)="&lt;", VALUE(RIGHT(K563,LEN(K563)-1)), K563)</f>
        <v>200</v>
      </c>
      <c r="O563" s="18">
        <f t="shared" ref="O563:O626" si="39">IF(LEFT(J563, 1)="&lt;", VALUE(RIGHT(J563,LEN(J563)-1)), J563)</f>
        <v>30</v>
      </c>
    </row>
    <row r="564" spans="1:15" ht="14.4" customHeight="1" x14ac:dyDescent="0.3">
      <c r="A564" s="38" t="s">
        <v>11</v>
      </c>
      <c r="B564" s="38" t="s">
        <v>53</v>
      </c>
      <c r="C564" s="39">
        <v>39078</v>
      </c>
      <c r="D564" s="38" t="s">
        <v>44</v>
      </c>
      <c r="E564" s="38" t="s">
        <v>397</v>
      </c>
      <c r="F564" s="38" t="s">
        <v>1935</v>
      </c>
      <c r="G564" s="38" t="s">
        <v>399</v>
      </c>
      <c r="H564" s="38">
        <v>22222</v>
      </c>
      <c r="I564" s="38">
        <v>7.3</v>
      </c>
      <c r="J564" s="38" t="s">
        <v>238</v>
      </c>
      <c r="K564" s="38" t="s">
        <v>236</v>
      </c>
      <c r="L564" s="15" t="str">
        <f t="shared" si="36"/>
        <v>MEETS</v>
      </c>
      <c r="M564" s="21" t="str">
        <f t="shared" si="37"/>
        <v>N/A</v>
      </c>
      <c r="N564" s="18">
        <f t="shared" si="38"/>
        <v>200</v>
      </c>
      <c r="O564" s="18">
        <f t="shared" si="39"/>
        <v>29</v>
      </c>
    </row>
    <row r="565" spans="1:15" ht="14.4" customHeight="1" x14ac:dyDescent="0.3">
      <c r="A565" s="38" t="s">
        <v>11</v>
      </c>
      <c r="B565" s="38" t="s">
        <v>53</v>
      </c>
      <c r="C565" s="39">
        <v>39132</v>
      </c>
      <c r="D565" s="38" t="s">
        <v>44</v>
      </c>
      <c r="E565" s="38" t="s">
        <v>397</v>
      </c>
      <c r="F565" s="38" t="s">
        <v>1944</v>
      </c>
      <c r="G565" s="38" t="s">
        <v>193</v>
      </c>
      <c r="H565" s="38">
        <v>20284</v>
      </c>
      <c r="I565" s="38">
        <v>7.5</v>
      </c>
      <c r="J565" s="38" t="s">
        <v>238</v>
      </c>
      <c r="K565" s="38">
        <v>200</v>
      </c>
      <c r="L565" s="15" t="str">
        <f t="shared" si="36"/>
        <v>MEETS</v>
      </c>
      <c r="M565" s="21" t="str">
        <f t="shared" si="37"/>
        <v>N/A</v>
      </c>
      <c r="N565" s="18">
        <f t="shared" si="38"/>
        <v>200</v>
      </c>
      <c r="O565" s="18">
        <f t="shared" si="39"/>
        <v>29</v>
      </c>
    </row>
    <row r="566" spans="1:15" ht="14.4" customHeight="1" x14ac:dyDescent="0.3">
      <c r="A566" s="38" t="s">
        <v>11</v>
      </c>
      <c r="B566" s="38" t="s">
        <v>53</v>
      </c>
      <c r="C566" s="39">
        <v>41880</v>
      </c>
      <c r="D566" s="38" t="s">
        <v>44</v>
      </c>
      <c r="E566" s="38" t="s">
        <v>397</v>
      </c>
      <c r="F566" s="38" t="s">
        <v>2053</v>
      </c>
      <c r="G566" s="38" t="s">
        <v>398</v>
      </c>
      <c r="H566" s="38">
        <v>16587</v>
      </c>
      <c r="I566" s="38">
        <v>8.8000000000000007</v>
      </c>
      <c r="J566" s="38">
        <v>0</v>
      </c>
      <c r="K566" s="38">
        <v>100</v>
      </c>
      <c r="L566" s="15" t="str">
        <f t="shared" si="36"/>
        <v>MEETS</v>
      </c>
      <c r="M566" s="21" t="str">
        <f t="shared" si="37"/>
        <v>N/A</v>
      </c>
      <c r="N566" s="18">
        <f t="shared" si="38"/>
        <v>100</v>
      </c>
      <c r="O566" s="18">
        <f t="shared" si="39"/>
        <v>0</v>
      </c>
    </row>
    <row r="567" spans="1:15" ht="14.4" customHeight="1" x14ac:dyDescent="0.3">
      <c r="A567" s="38" t="s">
        <v>11</v>
      </c>
      <c r="B567" s="38" t="s">
        <v>53</v>
      </c>
      <c r="C567" s="39">
        <v>42404</v>
      </c>
      <c r="D567" s="38" t="s">
        <v>44</v>
      </c>
      <c r="E567" s="38" t="s">
        <v>397</v>
      </c>
      <c r="F567" s="38" t="s">
        <v>2075</v>
      </c>
      <c r="G567" s="38" t="s">
        <v>190</v>
      </c>
      <c r="H567" s="38">
        <v>14000</v>
      </c>
      <c r="I567" s="38">
        <v>8.8000000000000007</v>
      </c>
      <c r="J567" s="38">
        <v>0</v>
      </c>
      <c r="K567" s="38">
        <v>48.5</v>
      </c>
      <c r="L567" s="15" t="str">
        <f t="shared" si="36"/>
        <v>MEETS</v>
      </c>
      <c r="M567" s="21" t="str">
        <f t="shared" si="37"/>
        <v>N/A</v>
      </c>
      <c r="N567" s="18">
        <f t="shared" si="38"/>
        <v>48.5</v>
      </c>
      <c r="O567" s="18">
        <f t="shared" si="39"/>
        <v>0</v>
      </c>
    </row>
    <row r="568" spans="1:15" ht="14.4" customHeight="1" x14ac:dyDescent="0.3">
      <c r="A568" s="38" t="s">
        <v>11</v>
      </c>
      <c r="B568" s="38" t="s">
        <v>53</v>
      </c>
      <c r="C568" s="39">
        <v>43613</v>
      </c>
      <c r="D568" s="38" t="s">
        <v>44</v>
      </c>
      <c r="E568" s="38" t="s">
        <v>397</v>
      </c>
      <c r="F568" s="38" t="s">
        <v>1387</v>
      </c>
      <c r="G568" s="38" t="s">
        <v>636</v>
      </c>
      <c r="H568" s="38">
        <v>20730</v>
      </c>
      <c r="I568" s="38">
        <v>9.6</v>
      </c>
      <c r="J568" s="38" t="s">
        <v>239</v>
      </c>
      <c r="K568" s="38" t="s">
        <v>808</v>
      </c>
      <c r="L568" s="15" t="str">
        <f t="shared" si="36"/>
        <v>DOES NOT MEET</v>
      </c>
      <c r="M568" s="21" t="str">
        <f t="shared" si="37"/>
        <v>N/A</v>
      </c>
      <c r="N568" s="18">
        <f t="shared" si="38"/>
        <v>31.838000000000001</v>
      </c>
      <c r="O568" s="18">
        <f t="shared" si="39"/>
        <v>30</v>
      </c>
    </row>
    <row r="569" spans="1:15" ht="14.4" customHeight="1" x14ac:dyDescent="0.3">
      <c r="A569" s="38" t="s">
        <v>11</v>
      </c>
      <c r="B569" s="38" t="s">
        <v>53</v>
      </c>
      <c r="C569" s="39">
        <v>43613</v>
      </c>
      <c r="D569" s="38" t="s">
        <v>59</v>
      </c>
      <c r="E569" s="38" t="s">
        <v>397</v>
      </c>
      <c r="F569" s="38" t="s">
        <v>1388</v>
      </c>
      <c r="G569" s="38" t="s">
        <v>636</v>
      </c>
      <c r="H569" s="38">
        <v>17760</v>
      </c>
      <c r="I569" s="38">
        <v>9.5</v>
      </c>
      <c r="J569" s="38" t="s">
        <v>239</v>
      </c>
      <c r="K569" s="38" t="s">
        <v>807</v>
      </c>
      <c r="L569" s="15" t="str">
        <f t="shared" si="36"/>
        <v>DOES NOT MEET</v>
      </c>
      <c r="M569" s="21" t="str">
        <f t="shared" si="37"/>
        <v>N/A</v>
      </c>
      <c r="N569" s="18">
        <f t="shared" si="38"/>
        <v>37.161999999999999</v>
      </c>
      <c r="O569" s="18">
        <f t="shared" si="39"/>
        <v>30</v>
      </c>
    </row>
    <row r="570" spans="1:15" ht="14.4" customHeight="1" x14ac:dyDescent="0.3">
      <c r="A570" s="38" t="s">
        <v>11</v>
      </c>
      <c r="B570" s="38" t="s">
        <v>53</v>
      </c>
      <c r="C570" s="39">
        <v>42404</v>
      </c>
      <c r="D570" s="38" t="s">
        <v>48</v>
      </c>
      <c r="E570" s="38" t="s">
        <v>397</v>
      </c>
      <c r="F570" s="38" t="s">
        <v>2074</v>
      </c>
      <c r="G570" s="38" t="s">
        <v>190</v>
      </c>
      <c r="H570" s="38">
        <v>23218</v>
      </c>
      <c r="I570" s="38">
        <v>9.1</v>
      </c>
      <c r="J570" s="38">
        <v>5</v>
      </c>
      <c r="K570" s="38">
        <v>28.8</v>
      </c>
      <c r="L570" s="15" t="str">
        <f t="shared" si="36"/>
        <v>DOES NOT MEET</v>
      </c>
      <c r="M570" s="21" t="str">
        <f t="shared" si="37"/>
        <v>N/A</v>
      </c>
      <c r="N570" s="18">
        <f t="shared" si="38"/>
        <v>28.8</v>
      </c>
      <c r="O570" s="18">
        <f t="shared" si="39"/>
        <v>5</v>
      </c>
    </row>
    <row r="571" spans="1:15" ht="14.4" customHeight="1" x14ac:dyDescent="0.3">
      <c r="A571" s="38" t="s">
        <v>11</v>
      </c>
      <c r="B571" s="38" t="s">
        <v>53</v>
      </c>
      <c r="C571" s="39">
        <v>43613</v>
      </c>
      <c r="D571" s="38" t="s">
        <v>48</v>
      </c>
      <c r="E571" s="38" t="s">
        <v>397</v>
      </c>
      <c r="F571" s="38" t="s">
        <v>1389</v>
      </c>
      <c r="G571" s="38" t="s">
        <v>636</v>
      </c>
      <c r="H571" s="38">
        <v>18800</v>
      </c>
      <c r="I571" s="38">
        <v>9.5</v>
      </c>
      <c r="J571" s="38" t="s">
        <v>239</v>
      </c>
      <c r="K571" s="38" t="s">
        <v>806</v>
      </c>
      <c r="L571" s="15" t="str">
        <f t="shared" si="36"/>
        <v>DOES NOT MEET</v>
      </c>
      <c r="M571" s="21" t="str">
        <f t="shared" si="37"/>
        <v>N/A</v>
      </c>
      <c r="N571" s="18">
        <f t="shared" si="38"/>
        <v>35.106000000000002</v>
      </c>
      <c r="O571" s="18">
        <f t="shared" si="39"/>
        <v>30</v>
      </c>
    </row>
    <row r="572" spans="1:15" ht="14.4" customHeight="1" x14ac:dyDescent="0.3">
      <c r="A572" s="38" t="s">
        <v>11</v>
      </c>
      <c r="B572" s="38" t="s">
        <v>52</v>
      </c>
      <c r="C572" s="39">
        <v>42405</v>
      </c>
      <c r="D572" s="38" t="s">
        <v>44</v>
      </c>
      <c r="E572" s="38" t="s">
        <v>258</v>
      </c>
      <c r="F572" s="38" t="s">
        <v>1542</v>
      </c>
      <c r="G572" s="38" t="s">
        <v>189</v>
      </c>
      <c r="H572" s="38">
        <v>22894</v>
      </c>
      <c r="I572" s="38">
        <v>8.9</v>
      </c>
      <c r="J572" s="38">
        <v>5</v>
      </c>
      <c r="K572" s="38">
        <v>28.2</v>
      </c>
      <c r="L572" s="15" t="str">
        <f t="shared" si="36"/>
        <v>MEETS</v>
      </c>
      <c r="M572" s="21" t="str">
        <f t="shared" si="37"/>
        <v>N/A</v>
      </c>
      <c r="N572" s="18">
        <f t="shared" si="38"/>
        <v>28.2</v>
      </c>
      <c r="O572" s="18">
        <f t="shared" si="39"/>
        <v>5</v>
      </c>
    </row>
    <row r="573" spans="1:15" ht="14.4" customHeight="1" x14ac:dyDescent="0.3">
      <c r="A573" s="38" t="s">
        <v>11</v>
      </c>
      <c r="B573" s="38" t="s">
        <v>52</v>
      </c>
      <c r="C573" s="39">
        <v>43483</v>
      </c>
      <c r="D573" s="38" t="s">
        <v>59</v>
      </c>
      <c r="E573" s="38" t="s">
        <v>258</v>
      </c>
      <c r="F573" s="38" t="s">
        <v>1444</v>
      </c>
      <c r="G573" s="38" t="s">
        <v>189</v>
      </c>
      <c r="H573" s="38">
        <v>6298</v>
      </c>
      <c r="I573" s="38">
        <v>10.7</v>
      </c>
      <c r="J573" s="38">
        <v>0</v>
      </c>
      <c r="K573" s="38" t="s">
        <v>718</v>
      </c>
      <c r="L573" s="15" t="str">
        <f t="shared" si="36"/>
        <v>DOES NOT MEET</v>
      </c>
      <c r="M573" s="21" t="str">
        <f t="shared" si="37"/>
        <v>N/A</v>
      </c>
      <c r="N573" s="18">
        <f t="shared" si="38"/>
        <v>104.795</v>
      </c>
      <c r="O573" s="18">
        <f t="shared" si="39"/>
        <v>0</v>
      </c>
    </row>
    <row r="574" spans="1:15" ht="14.4" customHeight="1" x14ac:dyDescent="0.3">
      <c r="A574" s="38" t="s">
        <v>11</v>
      </c>
      <c r="B574" s="38" t="s">
        <v>52</v>
      </c>
      <c r="C574" s="39">
        <v>42405</v>
      </c>
      <c r="D574" s="38" t="s">
        <v>48</v>
      </c>
      <c r="E574" s="38" t="s">
        <v>258</v>
      </c>
      <c r="F574" s="38" t="s">
        <v>2073</v>
      </c>
      <c r="G574" s="38" t="s">
        <v>189</v>
      </c>
      <c r="H574" s="38">
        <v>19080</v>
      </c>
      <c r="I574" s="38">
        <v>8.6999999999999993</v>
      </c>
      <c r="J574" s="38">
        <v>5</v>
      </c>
      <c r="K574" s="38">
        <v>34.200000000000003</v>
      </c>
      <c r="L574" s="15" t="str">
        <f t="shared" si="36"/>
        <v>MEETS</v>
      </c>
      <c r="M574" s="21" t="str">
        <f t="shared" si="37"/>
        <v>N/A</v>
      </c>
      <c r="N574" s="18">
        <f t="shared" si="38"/>
        <v>34.200000000000003</v>
      </c>
      <c r="O574" s="18">
        <f t="shared" si="39"/>
        <v>5</v>
      </c>
    </row>
    <row r="575" spans="1:15" ht="14.4" customHeight="1" x14ac:dyDescent="0.3">
      <c r="A575" s="38" t="s">
        <v>11</v>
      </c>
      <c r="B575" s="38" t="s">
        <v>52</v>
      </c>
      <c r="C575" s="39">
        <v>43483</v>
      </c>
      <c r="D575" s="38" t="s">
        <v>48</v>
      </c>
      <c r="E575" s="38" t="s">
        <v>258</v>
      </c>
      <c r="F575" s="38" t="s">
        <v>1445</v>
      </c>
      <c r="G575" s="38" t="s">
        <v>189</v>
      </c>
      <c r="H575" s="38">
        <v>14230</v>
      </c>
      <c r="I575" s="38">
        <v>10.1</v>
      </c>
      <c r="J575" s="38">
        <v>0</v>
      </c>
      <c r="K575" s="38" t="s">
        <v>719</v>
      </c>
      <c r="L575" s="15" t="str">
        <f t="shared" si="36"/>
        <v>DOES NOT MEET</v>
      </c>
      <c r="M575" s="21" t="str">
        <f t="shared" si="37"/>
        <v>N/A</v>
      </c>
      <c r="N575" s="18">
        <f t="shared" si="38"/>
        <v>46.381</v>
      </c>
      <c r="O575" s="18">
        <f t="shared" si="39"/>
        <v>0</v>
      </c>
    </row>
    <row r="576" spans="1:15" ht="14.4" customHeight="1" x14ac:dyDescent="0.3">
      <c r="A576" s="38" t="s">
        <v>11</v>
      </c>
      <c r="B576" s="38" t="s">
        <v>67</v>
      </c>
      <c r="C576" s="39">
        <v>42409</v>
      </c>
      <c r="D576" s="38" t="s">
        <v>44</v>
      </c>
      <c r="E576" s="38" t="s">
        <v>407</v>
      </c>
      <c r="F576" s="38" t="s">
        <v>2085</v>
      </c>
      <c r="G576" s="38" t="s">
        <v>193</v>
      </c>
      <c r="H576" s="38">
        <v>21400</v>
      </c>
      <c r="I576" s="38">
        <v>8.9</v>
      </c>
      <c r="J576" s="38">
        <v>0</v>
      </c>
      <c r="K576" s="38">
        <v>4.4000000000000004</v>
      </c>
      <c r="L576" s="15" t="str">
        <f t="shared" si="36"/>
        <v>MEETS</v>
      </c>
      <c r="M576" s="21" t="str">
        <f t="shared" si="37"/>
        <v>N/A</v>
      </c>
      <c r="N576" s="18">
        <f t="shared" si="38"/>
        <v>4.4000000000000004</v>
      </c>
      <c r="O576" s="18">
        <f t="shared" si="39"/>
        <v>0</v>
      </c>
    </row>
    <row r="577" spans="1:15" ht="14.4" customHeight="1" x14ac:dyDescent="0.3">
      <c r="A577" s="38" t="s">
        <v>11</v>
      </c>
      <c r="B577" s="38" t="s">
        <v>67</v>
      </c>
      <c r="C577" s="39">
        <v>43509</v>
      </c>
      <c r="D577" s="38" t="s">
        <v>44</v>
      </c>
      <c r="E577" s="38" t="s">
        <v>407</v>
      </c>
      <c r="F577" s="38" t="s">
        <v>1431</v>
      </c>
      <c r="G577" s="38" t="s">
        <v>190</v>
      </c>
      <c r="H577" s="38">
        <v>17820</v>
      </c>
      <c r="I577" s="38">
        <v>9.5</v>
      </c>
      <c r="J577" s="38">
        <v>0</v>
      </c>
      <c r="K577" s="38" t="s">
        <v>713</v>
      </c>
      <c r="L577" s="15" t="str">
        <f t="shared" si="36"/>
        <v>DOES NOT MEET</v>
      </c>
      <c r="M577" s="21" t="str">
        <f t="shared" si="37"/>
        <v>N/A</v>
      </c>
      <c r="N577" s="18">
        <f t="shared" si="38"/>
        <v>37.036999999999999</v>
      </c>
      <c r="O577" s="18">
        <f t="shared" si="39"/>
        <v>0</v>
      </c>
    </row>
    <row r="578" spans="1:15" ht="14.4" customHeight="1" x14ac:dyDescent="0.3">
      <c r="A578" s="38" t="s">
        <v>11</v>
      </c>
      <c r="B578" s="38" t="s">
        <v>67</v>
      </c>
      <c r="C578" s="39">
        <v>43509</v>
      </c>
      <c r="D578" s="38" t="s">
        <v>59</v>
      </c>
      <c r="E578" s="38" t="s">
        <v>407</v>
      </c>
      <c r="F578" s="38" t="s">
        <v>1430</v>
      </c>
      <c r="G578" s="38" t="s">
        <v>190</v>
      </c>
      <c r="H578" s="38">
        <v>19290</v>
      </c>
      <c r="I578" s="38">
        <v>9.4</v>
      </c>
      <c r="J578" s="38">
        <v>0</v>
      </c>
      <c r="K578" s="38" t="s">
        <v>750</v>
      </c>
      <c r="L578" s="15" t="str">
        <f t="shared" si="36"/>
        <v>DOES NOT MEET</v>
      </c>
      <c r="M578" s="21" t="str">
        <f t="shared" si="37"/>
        <v>N/A</v>
      </c>
      <c r="N578" s="18">
        <f t="shared" si="38"/>
        <v>34.215000000000003</v>
      </c>
      <c r="O578" s="18">
        <f t="shared" si="39"/>
        <v>0</v>
      </c>
    </row>
    <row r="579" spans="1:15" ht="14.4" customHeight="1" x14ac:dyDescent="0.3">
      <c r="A579" s="38" t="s">
        <v>11</v>
      </c>
      <c r="B579" s="38" t="s">
        <v>67</v>
      </c>
      <c r="C579" s="39">
        <v>42409</v>
      </c>
      <c r="D579" s="38" t="s">
        <v>48</v>
      </c>
      <c r="E579" s="38" t="s">
        <v>407</v>
      </c>
      <c r="F579" s="38" t="s">
        <v>2086</v>
      </c>
      <c r="G579" s="38" t="s">
        <v>193</v>
      </c>
      <c r="H579" s="38">
        <v>21487</v>
      </c>
      <c r="I579" s="38">
        <v>9.3000000000000007</v>
      </c>
      <c r="J579" s="38">
        <v>0</v>
      </c>
      <c r="K579" s="38">
        <v>4.4000000000000004</v>
      </c>
      <c r="L579" s="15" t="str">
        <f t="shared" si="36"/>
        <v>DOES NOT MEET</v>
      </c>
      <c r="M579" s="21" t="str">
        <f t="shared" si="37"/>
        <v>N/A</v>
      </c>
      <c r="N579" s="18">
        <f t="shared" si="38"/>
        <v>4.4000000000000004</v>
      </c>
      <c r="O579" s="18">
        <f t="shared" si="39"/>
        <v>0</v>
      </c>
    </row>
    <row r="580" spans="1:15" ht="14.4" customHeight="1" x14ac:dyDescent="0.3">
      <c r="A580" s="38" t="s">
        <v>11</v>
      </c>
      <c r="B580" s="38" t="s">
        <v>67</v>
      </c>
      <c r="C580" s="39">
        <v>43509</v>
      </c>
      <c r="D580" s="38" t="s">
        <v>48</v>
      </c>
      <c r="E580" s="38" t="s">
        <v>407</v>
      </c>
      <c r="F580" s="38" t="s">
        <v>1432</v>
      </c>
      <c r="G580" s="38" t="s">
        <v>190</v>
      </c>
      <c r="H580" s="38">
        <v>17310</v>
      </c>
      <c r="I580" s="38">
        <v>9.5</v>
      </c>
      <c r="J580" s="38">
        <v>0</v>
      </c>
      <c r="K580" s="38" t="s">
        <v>749</v>
      </c>
      <c r="L580" s="15" t="str">
        <f t="shared" si="36"/>
        <v>DOES NOT MEET</v>
      </c>
      <c r="M580" s="21" t="str">
        <f t="shared" si="37"/>
        <v>N/A</v>
      </c>
      <c r="N580" s="18">
        <f t="shared" si="38"/>
        <v>38.128</v>
      </c>
      <c r="O580" s="18">
        <f t="shared" si="39"/>
        <v>0</v>
      </c>
    </row>
    <row r="581" spans="1:15" ht="14.4" customHeight="1" x14ac:dyDescent="0.3">
      <c r="A581" s="38" t="s">
        <v>11</v>
      </c>
      <c r="B581" s="38" t="s">
        <v>611</v>
      </c>
      <c r="C581" s="39">
        <v>43004</v>
      </c>
      <c r="D581" s="38" t="s">
        <v>44</v>
      </c>
      <c r="E581" s="38" t="s">
        <v>314</v>
      </c>
      <c r="F581" s="38" t="s">
        <v>2238</v>
      </c>
      <c r="G581" s="38" t="s">
        <v>176</v>
      </c>
      <c r="H581" s="38">
        <v>23084</v>
      </c>
      <c r="I581" s="38">
        <v>9.6</v>
      </c>
      <c r="J581" s="38">
        <v>0</v>
      </c>
      <c r="K581" s="38">
        <v>27</v>
      </c>
      <c r="L581" s="15" t="str">
        <f t="shared" si="36"/>
        <v>DOES NOT MEET</v>
      </c>
      <c r="M581" s="21" t="str">
        <f t="shared" si="37"/>
        <v>N/A</v>
      </c>
      <c r="N581" s="18">
        <f t="shared" si="38"/>
        <v>27</v>
      </c>
      <c r="O581" s="18">
        <f t="shared" si="39"/>
        <v>0</v>
      </c>
    </row>
    <row r="582" spans="1:15" ht="14.4" customHeight="1" x14ac:dyDescent="0.3">
      <c r="A582" s="38" t="s">
        <v>11</v>
      </c>
      <c r="B582" s="38" t="s">
        <v>611</v>
      </c>
      <c r="C582" s="39">
        <v>43038</v>
      </c>
      <c r="D582" s="38" t="s">
        <v>44</v>
      </c>
      <c r="E582" s="38" t="s">
        <v>314</v>
      </c>
      <c r="F582" s="38" t="s">
        <v>1475</v>
      </c>
      <c r="G582" s="38" t="s">
        <v>176</v>
      </c>
      <c r="H582" s="38">
        <v>21739</v>
      </c>
      <c r="I582" s="38">
        <v>9.3000000000000007</v>
      </c>
      <c r="J582" s="38">
        <v>0</v>
      </c>
      <c r="K582" s="38">
        <v>28.5</v>
      </c>
      <c r="L582" s="15" t="str">
        <f t="shared" si="36"/>
        <v>DOES NOT MEET</v>
      </c>
      <c r="M582" s="21" t="str">
        <f t="shared" si="37"/>
        <v>N/A</v>
      </c>
      <c r="N582" s="18">
        <f t="shared" si="38"/>
        <v>28.5</v>
      </c>
      <c r="O582" s="18">
        <f t="shared" si="39"/>
        <v>0</v>
      </c>
    </row>
    <row r="583" spans="1:15" ht="14.4" customHeight="1" x14ac:dyDescent="0.3">
      <c r="A583" s="38" t="s">
        <v>11</v>
      </c>
      <c r="B583" s="38" t="s">
        <v>611</v>
      </c>
      <c r="C583" s="39">
        <v>43004</v>
      </c>
      <c r="D583" s="38" t="s">
        <v>59</v>
      </c>
      <c r="E583" s="38" t="s">
        <v>314</v>
      </c>
      <c r="F583" s="38" t="s">
        <v>2237</v>
      </c>
      <c r="G583" s="38" t="s">
        <v>176</v>
      </c>
      <c r="H583" s="38">
        <v>20309</v>
      </c>
      <c r="I583" s="38">
        <v>9.5</v>
      </c>
      <c r="J583" s="38">
        <v>0</v>
      </c>
      <c r="K583" s="38">
        <v>30.6</v>
      </c>
      <c r="L583" s="15" t="str">
        <f t="shared" si="36"/>
        <v>DOES NOT MEET</v>
      </c>
      <c r="M583" s="21" t="str">
        <f t="shared" si="37"/>
        <v>N/A</v>
      </c>
      <c r="N583" s="18">
        <f t="shared" si="38"/>
        <v>30.6</v>
      </c>
      <c r="O583" s="18">
        <f t="shared" si="39"/>
        <v>0</v>
      </c>
    </row>
    <row r="584" spans="1:15" ht="14.4" customHeight="1" x14ac:dyDescent="0.3">
      <c r="A584" s="38" t="s">
        <v>11</v>
      </c>
      <c r="B584" s="38" t="s">
        <v>611</v>
      </c>
      <c r="C584" s="39">
        <v>43718</v>
      </c>
      <c r="D584" s="38" t="s">
        <v>59</v>
      </c>
      <c r="E584" s="38" t="s">
        <v>314</v>
      </c>
      <c r="F584" s="38" t="s">
        <v>1328</v>
      </c>
      <c r="G584" s="38" t="s">
        <v>176</v>
      </c>
      <c r="H584" s="38">
        <v>15260</v>
      </c>
      <c r="I584" s="38">
        <v>9.52</v>
      </c>
      <c r="J584" s="38" t="s">
        <v>266</v>
      </c>
      <c r="K584" s="38" t="s">
        <v>889</v>
      </c>
      <c r="L584" s="15" t="str">
        <f t="shared" si="36"/>
        <v>DOES NOT MEET</v>
      </c>
      <c r="M584" s="21" t="str">
        <f t="shared" si="37"/>
        <v>N/A</v>
      </c>
      <c r="N584" s="18">
        <f t="shared" si="38"/>
        <v>43.25</v>
      </c>
      <c r="O584" s="18">
        <f t="shared" si="39"/>
        <v>32</v>
      </c>
    </row>
    <row r="585" spans="1:15" ht="14.4" customHeight="1" x14ac:dyDescent="0.3">
      <c r="A585" s="38" t="s">
        <v>11</v>
      </c>
      <c r="B585" s="38" t="s">
        <v>611</v>
      </c>
      <c r="C585" s="39">
        <v>43004</v>
      </c>
      <c r="D585" s="38" t="s">
        <v>48</v>
      </c>
      <c r="E585" s="38" t="s">
        <v>314</v>
      </c>
      <c r="F585" s="38" t="s">
        <v>2240</v>
      </c>
      <c r="G585" s="38" t="s">
        <v>176</v>
      </c>
      <c r="H585" s="38">
        <v>21000</v>
      </c>
      <c r="I585" s="38">
        <v>9.1999999999999993</v>
      </c>
      <c r="J585" s="38">
        <v>0</v>
      </c>
      <c r="K585" s="38">
        <v>31.3</v>
      </c>
      <c r="L585" s="15" t="str">
        <f t="shared" si="36"/>
        <v>DOES NOT MEET</v>
      </c>
      <c r="M585" s="21" t="str">
        <f t="shared" si="37"/>
        <v>N/A</v>
      </c>
      <c r="N585" s="18">
        <f t="shared" si="38"/>
        <v>31.3</v>
      </c>
      <c r="O585" s="18">
        <f t="shared" si="39"/>
        <v>0</v>
      </c>
    </row>
    <row r="586" spans="1:15" ht="14.4" customHeight="1" x14ac:dyDescent="0.3">
      <c r="A586" s="38" t="s">
        <v>11</v>
      </c>
      <c r="B586" s="38" t="s">
        <v>611</v>
      </c>
      <c r="C586" s="39">
        <v>43038</v>
      </c>
      <c r="D586" s="38" t="s">
        <v>48</v>
      </c>
      <c r="E586" s="38" t="s">
        <v>314</v>
      </c>
      <c r="F586" s="38" t="s">
        <v>2243</v>
      </c>
      <c r="G586" s="38" t="s">
        <v>176</v>
      </c>
      <c r="H586" s="38">
        <v>22366</v>
      </c>
      <c r="I586" s="38">
        <v>8.9</v>
      </c>
      <c r="J586" s="38">
        <v>0</v>
      </c>
      <c r="K586" s="38">
        <v>27.4</v>
      </c>
      <c r="L586" s="15" t="str">
        <f t="shared" si="36"/>
        <v>MEETS</v>
      </c>
      <c r="M586" s="21" t="str">
        <f t="shared" si="37"/>
        <v>N/A</v>
      </c>
      <c r="N586" s="18">
        <f t="shared" si="38"/>
        <v>27.4</v>
      </c>
      <c r="O586" s="18">
        <f t="shared" si="39"/>
        <v>0</v>
      </c>
    </row>
    <row r="587" spans="1:15" ht="14.4" customHeight="1" x14ac:dyDescent="0.3">
      <c r="A587" s="38" t="s">
        <v>11</v>
      </c>
      <c r="B587" s="38" t="s">
        <v>611</v>
      </c>
      <c r="C587" s="39">
        <v>43718</v>
      </c>
      <c r="D587" s="38" t="s">
        <v>48</v>
      </c>
      <c r="E587" s="38" t="s">
        <v>314</v>
      </c>
      <c r="F587" s="38" t="s">
        <v>1327</v>
      </c>
      <c r="G587" s="38" t="s">
        <v>176</v>
      </c>
      <c r="H587" s="38">
        <v>16020</v>
      </c>
      <c r="I587" s="38">
        <v>9.4700000000000006</v>
      </c>
      <c r="J587" s="38" t="s">
        <v>266</v>
      </c>
      <c r="K587" s="38" t="s">
        <v>890</v>
      </c>
      <c r="L587" s="15" t="str">
        <f t="shared" si="36"/>
        <v>DOES NOT MEET</v>
      </c>
      <c r="M587" s="21" t="str">
        <f t="shared" si="37"/>
        <v>N/A</v>
      </c>
      <c r="N587" s="18">
        <f t="shared" si="38"/>
        <v>41.198999999999998</v>
      </c>
      <c r="O587" s="18">
        <f t="shared" si="39"/>
        <v>32</v>
      </c>
    </row>
    <row r="588" spans="1:15" ht="14.4" customHeight="1" x14ac:dyDescent="0.3">
      <c r="A588" s="38" t="s">
        <v>11</v>
      </c>
      <c r="B588" s="38" t="s">
        <v>611</v>
      </c>
      <c r="C588" s="39">
        <v>43004</v>
      </c>
      <c r="D588" s="38" t="s">
        <v>45</v>
      </c>
      <c r="E588" s="38" t="s">
        <v>314</v>
      </c>
      <c r="F588" s="38" t="s">
        <v>2239</v>
      </c>
      <c r="G588" s="38" t="s">
        <v>176</v>
      </c>
      <c r="H588" s="38">
        <v>11268</v>
      </c>
      <c r="I588" s="38">
        <v>9.1</v>
      </c>
      <c r="J588" s="38">
        <v>2.4</v>
      </c>
      <c r="K588" s="38">
        <v>55.3</v>
      </c>
      <c r="L588" s="15" t="str">
        <f t="shared" si="36"/>
        <v>DOES NOT MEET</v>
      </c>
      <c r="M588" s="21" t="str">
        <f t="shared" si="37"/>
        <v>N/A</v>
      </c>
      <c r="N588" s="18">
        <f t="shared" si="38"/>
        <v>55.3</v>
      </c>
      <c r="O588" s="18">
        <f t="shared" si="39"/>
        <v>2.4</v>
      </c>
    </row>
    <row r="589" spans="1:15" ht="14.4" customHeight="1" x14ac:dyDescent="0.3">
      <c r="A589" s="38" t="s">
        <v>11</v>
      </c>
      <c r="B589" s="38" t="s">
        <v>611</v>
      </c>
      <c r="C589" s="39">
        <v>43038</v>
      </c>
      <c r="D589" s="38" t="s">
        <v>45</v>
      </c>
      <c r="E589" s="38" t="s">
        <v>314</v>
      </c>
      <c r="F589" s="38" t="s">
        <v>2244</v>
      </c>
      <c r="G589" s="38" t="s">
        <v>176</v>
      </c>
      <c r="H589" s="38">
        <v>15755</v>
      </c>
      <c r="I589" s="38">
        <v>8.9</v>
      </c>
      <c r="J589" s="38">
        <v>0</v>
      </c>
      <c r="K589" s="38">
        <v>38.6</v>
      </c>
      <c r="L589" s="15" t="str">
        <f t="shared" si="36"/>
        <v>MEETS</v>
      </c>
      <c r="M589" s="21" t="str">
        <f t="shared" si="37"/>
        <v>N/A</v>
      </c>
      <c r="N589" s="18">
        <f t="shared" si="38"/>
        <v>38.6</v>
      </c>
      <c r="O589" s="18">
        <f t="shared" si="39"/>
        <v>0</v>
      </c>
    </row>
    <row r="590" spans="1:15" ht="14.4" customHeight="1" x14ac:dyDescent="0.3">
      <c r="A590" s="38" t="s">
        <v>11</v>
      </c>
      <c r="B590" s="38" t="s">
        <v>611</v>
      </c>
      <c r="C590" s="39">
        <v>43718</v>
      </c>
      <c r="D590" s="38" t="s">
        <v>45</v>
      </c>
      <c r="E590" s="38" t="s">
        <v>314</v>
      </c>
      <c r="F590" s="38" t="s">
        <v>1326</v>
      </c>
      <c r="G590" s="38" t="s">
        <v>176</v>
      </c>
      <c r="H590" s="38">
        <v>9347</v>
      </c>
      <c r="I590" s="38">
        <v>9.23</v>
      </c>
      <c r="J590" s="38" t="s">
        <v>266</v>
      </c>
      <c r="K590" s="38" t="s">
        <v>891</v>
      </c>
      <c r="L590" s="15" t="str">
        <f t="shared" si="36"/>
        <v>DOES NOT MEET</v>
      </c>
      <c r="M590" s="21" t="str">
        <f t="shared" si="37"/>
        <v>N/A</v>
      </c>
      <c r="N590" s="18">
        <f t="shared" si="38"/>
        <v>70.611000000000004</v>
      </c>
      <c r="O590" s="18">
        <f t="shared" si="39"/>
        <v>32</v>
      </c>
    </row>
    <row r="591" spans="1:15" ht="14.4" customHeight="1" x14ac:dyDescent="0.3">
      <c r="A591" s="38" t="s">
        <v>11</v>
      </c>
      <c r="B591" s="38" t="s">
        <v>482</v>
      </c>
      <c r="C591" s="39">
        <v>43482</v>
      </c>
      <c r="D591" s="38" t="s">
        <v>44</v>
      </c>
      <c r="E591" s="38" t="s">
        <v>723</v>
      </c>
      <c r="F591" s="38" t="s">
        <v>2354</v>
      </c>
      <c r="G591" s="38" t="s">
        <v>701</v>
      </c>
      <c r="H591" s="38">
        <v>18020</v>
      </c>
      <c r="I591" s="38">
        <v>9.1</v>
      </c>
      <c r="J591" s="38">
        <v>0</v>
      </c>
      <c r="K591" s="38" t="s">
        <v>724</v>
      </c>
      <c r="L591" s="15" t="str">
        <f t="shared" si="36"/>
        <v>DOES NOT MEET</v>
      </c>
      <c r="M591" s="21" t="str">
        <f t="shared" si="37"/>
        <v>N/A</v>
      </c>
      <c r="N591" s="18">
        <f t="shared" si="38"/>
        <v>36.625999999999998</v>
      </c>
      <c r="O591" s="18">
        <f t="shared" si="39"/>
        <v>0</v>
      </c>
    </row>
    <row r="592" spans="1:15" ht="14.4" customHeight="1" x14ac:dyDescent="0.3">
      <c r="A592" s="38" t="s">
        <v>11</v>
      </c>
      <c r="B592" s="38" t="s">
        <v>482</v>
      </c>
      <c r="C592" s="39">
        <v>43900</v>
      </c>
      <c r="D592" s="38" t="s">
        <v>44</v>
      </c>
      <c r="E592" s="38" t="s">
        <v>723</v>
      </c>
      <c r="F592" s="38" t="s">
        <v>1268</v>
      </c>
      <c r="G592" s="38" t="s">
        <v>701</v>
      </c>
      <c r="H592" s="38">
        <v>25960</v>
      </c>
      <c r="I592" s="38">
        <v>9.61</v>
      </c>
      <c r="J592" s="38" t="s">
        <v>239</v>
      </c>
      <c r="K592" s="38" t="s">
        <v>945</v>
      </c>
      <c r="L592" s="15" t="str">
        <f t="shared" si="36"/>
        <v>DOES NOT MEET</v>
      </c>
      <c r="M592" s="21" t="str">
        <f t="shared" si="37"/>
        <v>N/A</v>
      </c>
      <c r="N592" s="18">
        <f t="shared" si="38"/>
        <v>25.423999999999999</v>
      </c>
      <c r="O592" s="18">
        <f t="shared" si="39"/>
        <v>30</v>
      </c>
    </row>
    <row r="593" spans="1:15" ht="14.4" customHeight="1" x14ac:dyDescent="0.3">
      <c r="A593" s="38" t="s">
        <v>11</v>
      </c>
      <c r="B593" s="38" t="s">
        <v>482</v>
      </c>
      <c r="C593" s="39">
        <v>43482</v>
      </c>
      <c r="D593" s="38" t="s">
        <v>59</v>
      </c>
      <c r="E593" s="38" t="s">
        <v>723</v>
      </c>
      <c r="F593" s="38" t="s">
        <v>2355</v>
      </c>
      <c r="G593" s="38" t="s">
        <v>701</v>
      </c>
      <c r="H593" s="38">
        <v>19860</v>
      </c>
      <c r="I593" s="38">
        <v>9.1999999999999993</v>
      </c>
      <c r="J593" s="38">
        <v>0</v>
      </c>
      <c r="K593" s="38" t="s">
        <v>725</v>
      </c>
      <c r="L593" s="15" t="str">
        <f t="shared" si="36"/>
        <v>DOES NOT MEET</v>
      </c>
      <c r="M593" s="21" t="str">
        <f t="shared" si="37"/>
        <v>N/A</v>
      </c>
      <c r="N593" s="18">
        <f t="shared" si="38"/>
        <v>33.232999999999997</v>
      </c>
      <c r="O593" s="18">
        <f t="shared" si="39"/>
        <v>0</v>
      </c>
    </row>
    <row r="594" spans="1:15" ht="14.4" customHeight="1" x14ac:dyDescent="0.3">
      <c r="A594" s="38" t="s">
        <v>11</v>
      </c>
      <c r="B594" s="38" t="s">
        <v>482</v>
      </c>
      <c r="C594" s="39">
        <v>43900</v>
      </c>
      <c r="D594" s="38" t="s">
        <v>59</v>
      </c>
      <c r="E594" s="38" t="s">
        <v>723</v>
      </c>
      <c r="F594" s="38" t="s">
        <v>1267</v>
      </c>
      <c r="G594" s="38" t="s">
        <v>701</v>
      </c>
      <c r="H594" s="38">
        <v>22730</v>
      </c>
      <c r="I594" s="38">
        <v>9.6</v>
      </c>
      <c r="J594" s="38" t="s">
        <v>239</v>
      </c>
      <c r="K594" s="38" t="s">
        <v>946</v>
      </c>
      <c r="L594" s="15" t="str">
        <f t="shared" si="36"/>
        <v>DOES NOT MEET</v>
      </c>
      <c r="M594" s="21" t="str">
        <f t="shared" si="37"/>
        <v>N/A</v>
      </c>
      <c r="N594" s="18">
        <f t="shared" si="38"/>
        <v>29.036999999999999</v>
      </c>
      <c r="O594" s="18">
        <f t="shared" si="39"/>
        <v>30</v>
      </c>
    </row>
    <row r="595" spans="1:15" ht="14.4" customHeight="1" x14ac:dyDescent="0.3">
      <c r="A595" s="38" t="s">
        <v>11</v>
      </c>
      <c r="B595" s="38" t="s">
        <v>482</v>
      </c>
      <c r="C595" s="39">
        <v>43482</v>
      </c>
      <c r="D595" s="38" t="s">
        <v>48</v>
      </c>
      <c r="E595" s="38" t="s">
        <v>723</v>
      </c>
      <c r="F595" s="38" t="s">
        <v>2356</v>
      </c>
      <c r="G595" s="38" t="s">
        <v>701</v>
      </c>
      <c r="H595" s="38">
        <v>13150</v>
      </c>
      <c r="I595" s="38">
        <v>8.9</v>
      </c>
      <c r="J595" s="38">
        <v>0</v>
      </c>
      <c r="K595" s="38" t="s">
        <v>726</v>
      </c>
      <c r="L595" s="15" t="str">
        <f t="shared" si="36"/>
        <v>MEETS</v>
      </c>
      <c r="M595" s="21" t="str">
        <f t="shared" si="37"/>
        <v>N/A</v>
      </c>
      <c r="N595" s="18">
        <f t="shared" si="38"/>
        <v>50.19</v>
      </c>
      <c r="O595" s="18">
        <f t="shared" si="39"/>
        <v>0</v>
      </c>
    </row>
    <row r="596" spans="1:15" ht="14.4" customHeight="1" x14ac:dyDescent="0.3">
      <c r="A596" s="38" t="s">
        <v>11</v>
      </c>
      <c r="B596" s="38" t="s">
        <v>482</v>
      </c>
      <c r="C596" s="39">
        <v>43900</v>
      </c>
      <c r="D596" s="38" t="s">
        <v>48</v>
      </c>
      <c r="E596" s="38" t="s">
        <v>723</v>
      </c>
      <c r="F596" s="38" t="s">
        <v>1266</v>
      </c>
      <c r="G596" s="38" t="s">
        <v>701</v>
      </c>
      <c r="H596" s="38">
        <v>22540</v>
      </c>
      <c r="I596" s="38">
        <v>9.2799999999999994</v>
      </c>
      <c r="J596" s="38" t="s">
        <v>239</v>
      </c>
      <c r="K596" s="38" t="s">
        <v>947</v>
      </c>
      <c r="L596" s="15" t="str">
        <f t="shared" si="36"/>
        <v>DOES NOT MEET</v>
      </c>
      <c r="M596" s="21" t="str">
        <f t="shared" si="37"/>
        <v>N/A</v>
      </c>
      <c r="N596" s="18">
        <f t="shared" si="38"/>
        <v>29.280999999999999</v>
      </c>
      <c r="O596" s="18">
        <f t="shared" si="39"/>
        <v>30</v>
      </c>
    </row>
    <row r="597" spans="1:15" ht="14.4" customHeight="1" x14ac:dyDescent="0.3">
      <c r="A597" s="38" t="s">
        <v>11</v>
      </c>
      <c r="B597" s="38" t="s">
        <v>688</v>
      </c>
      <c r="C597" s="39">
        <v>43462</v>
      </c>
      <c r="D597" s="38" t="s">
        <v>59</v>
      </c>
      <c r="E597" s="38" t="s">
        <v>689</v>
      </c>
      <c r="F597" s="38" t="s">
        <v>1455</v>
      </c>
      <c r="G597" s="38" t="s">
        <v>573</v>
      </c>
      <c r="H597" s="38">
        <v>16280</v>
      </c>
      <c r="I597" s="38">
        <v>9.5</v>
      </c>
      <c r="J597" s="38">
        <v>0</v>
      </c>
      <c r="K597" s="38" t="s">
        <v>690</v>
      </c>
      <c r="L597" s="15" t="str">
        <f t="shared" si="36"/>
        <v>DOES NOT MEET</v>
      </c>
      <c r="M597" s="21" t="str">
        <f t="shared" si="37"/>
        <v>N/A</v>
      </c>
      <c r="N597" s="18">
        <f t="shared" si="38"/>
        <v>40.540999999999997</v>
      </c>
      <c r="O597" s="18">
        <f t="shared" si="39"/>
        <v>0</v>
      </c>
    </row>
    <row r="598" spans="1:15" ht="14.4" customHeight="1" x14ac:dyDescent="0.3">
      <c r="A598" s="38" t="s">
        <v>11</v>
      </c>
      <c r="B598" s="38" t="s">
        <v>143</v>
      </c>
      <c r="C598" s="39">
        <v>40298</v>
      </c>
      <c r="D598" s="38" t="s">
        <v>44</v>
      </c>
      <c r="E598" s="38" t="s">
        <v>408</v>
      </c>
      <c r="F598" s="38" t="s">
        <v>1987</v>
      </c>
      <c r="G598" s="38" t="s">
        <v>551</v>
      </c>
      <c r="H598" s="38">
        <v>10030</v>
      </c>
      <c r="I598" s="38">
        <v>7.5</v>
      </c>
      <c r="J598" s="38">
        <v>27</v>
      </c>
      <c r="K598" s="38" t="s">
        <v>236</v>
      </c>
      <c r="L598" s="15" t="str">
        <f t="shared" si="36"/>
        <v>MEETS</v>
      </c>
      <c r="M598" s="21" t="str">
        <f t="shared" si="37"/>
        <v>N/A</v>
      </c>
      <c r="N598" s="18">
        <f t="shared" si="38"/>
        <v>200</v>
      </c>
      <c r="O598" s="18">
        <f t="shared" si="39"/>
        <v>27</v>
      </c>
    </row>
    <row r="599" spans="1:15" ht="14.4" customHeight="1" x14ac:dyDescent="0.3">
      <c r="A599" s="38" t="s">
        <v>11</v>
      </c>
      <c r="B599" s="38" t="s">
        <v>143</v>
      </c>
      <c r="C599" s="39">
        <v>40303</v>
      </c>
      <c r="D599" s="38" t="s">
        <v>44</v>
      </c>
      <c r="E599" s="38" t="s">
        <v>408</v>
      </c>
      <c r="F599" s="38" t="s">
        <v>1989</v>
      </c>
      <c r="G599" s="38" t="s">
        <v>412</v>
      </c>
      <c r="H599" s="38">
        <v>5035</v>
      </c>
      <c r="I599" s="38">
        <v>7.3</v>
      </c>
      <c r="J599" s="38">
        <v>27</v>
      </c>
      <c r="K599" s="38">
        <v>200</v>
      </c>
      <c r="L599" s="15" t="str">
        <f t="shared" si="36"/>
        <v>MEETS</v>
      </c>
      <c r="M599" s="21" t="str">
        <f t="shared" si="37"/>
        <v>N/A</v>
      </c>
      <c r="N599" s="18">
        <f t="shared" si="38"/>
        <v>200</v>
      </c>
      <c r="O599" s="18">
        <f t="shared" si="39"/>
        <v>27</v>
      </c>
    </row>
    <row r="600" spans="1:15" ht="14.4" customHeight="1" x14ac:dyDescent="0.3">
      <c r="A600" s="38" t="s">
        <v>11</v>
      </c>
      <c r="B600" s="38" t="s">
        <v>143</v>
      </c>
      <c r="C600" s="39">
        <v>40449</v>
      </c>
      <c r="D600" s="38" t="s">
        <v>44</v>
      </c>
      <c r="E600" s="38" t="s">
        <v>408</v>
      </c>
      <c r="F600" s="38" t="s">
        <v>1992</v>
      </c>
      <c r="G600" s="38" t="s">
        <v>551</v>
      </c>
      <c r="H600" s="38">
        <v>13831</v>
      </c>
      <c r="I600" s="38">
        <v>8.3000000000000007</v>
      </c>
      <c r="J600" s="38">
        <v>0</v>
      </c>
      <c r="K600" s="38">
        <v>0</v>
      </c>
      <c r="L600" s="15" t="str">
        <f t="shared" si="36"/>
        <v>MEETS</v>
      </c>
      <c r="M600" s="21" t="str">
        <f t="shared" si="37"/>
        <v>N/A</v>
      </c>
      <c r="N600" s="18">
        <f t="shared" si="38"/>
        <v>0</v>
      </c>
      <c r="O600" s="18">
        <f t="shared" si="39"/>
        <v>0</v>
      </c>
    </row>
    <row r="601" spans="1:15" ht="14.4" customHeight="1" x14ac:dyDescent="0.3">
      <c r="A601" s="38" t="s">
        <v>11</v>
      </c>
      <c r="B601" s="38" t="s">
        <v>143</v>
      </c>
      <c r="C601" s="39">
        <v>40575</v>
      </c>
      <c r="D601" s="38" t="s">
        <v>44</v>
      </c>
      <c r="E601" s="38" t="s">
        <v>408</v>
      </c>
      <c r="F601" s="38" t="s">
        <v>1996</v>
      </c>
      <c r="G601" s="38" t="s">
        <v>410</v>
      </c>
      <c r="H601" s="38">
        <v>16393</v>
      </c>
      <c r="I601" s="38">
        <v>8.1999999999999993</v>
      </c>
      <c r="J601" s="38">
        <v>0</v>
      </c>
      <c r="K601" s="38">
        <v>0</v>
      </c>
      <c r="L601" s="15" t="str">
        <f t="shared" si="36"/>
        <v>MEETS</v>
      </c>
      <c r="M601" s="21" t="str">
        <f t="shared" si="37"/>
        <v>N/A</v>
      </c>
      <c r="N601" s="18">
        <f t="shared" si="38"/>
        <v>0</v>
      </c>
      <c r="O601" s="18">
        <f t="shared" si="39"/>
        <v>0</v>
      </c>
    </row>
    <row r="602" spans="1:15" ht="14.4" customHeight="1" x14ac:dyDescent="0.3">
      <c r="A602" s="38" t="s">
        <v>11</v>
      </c>
      <c r="B602" s="38" t="s">
        <v>143</v>
      </c>
      <c r="C602" s="39">
        <v>40575</v>
      </c>
      <c r="D602" s="38" t="s">
        <v>44</v>
      </c>
      <c r="E602" s="38" t="s">
        <v>408</v>
      </c>
      <c r="F602" s="38" t="s">
        <v>1997</v>
      </c>
      <c r="G602" s="38" t="s">
        <v>410</v>
      </c>
      <c r="H602" s="38">
        <v>12019</v>
      </c>
      <c r="I602" s="38">
        <v>8.4</v>
      </c>
      <c r="J602" s="38">
        <v>0</v>
      </c>
      <c r="K602" s="38">
        <v>0</v>
      </c>
      <c r="L602" s="15" t="str">
        <f t="shared" si="36"/>
        <v>MEETS</v>
      </c>
      <c r="M602" s="21" t="str">
        <f t="shared" si="37"/>
        <v>N/A</v>
      </c>
      <c r="N602" s="18">
        <f t="shared" si="38"/>
        <v>0</v>
      </c>
      <c r="O602" s="18">
        <f t="shared" si="39"/>
        <v>0</v>
      </c>
    </row>
    <row r="603" spans="1:15" ht="14.4" customHeight="1" x14ac:dyDescent="0.3">
      <c r="A603" s="38" t="s">
        <v>11</v>
      </c>
      <c r="B603" s="38" t="s">
        <v>143</v>
      </c>
      <c r="C603" s="39">
        <v>40609</v>
      </c>
      <c r="D603" s="38" t="s">
        <v>44</v>
      </c>
      <c r="E603" s="38" t="s">
        <v>408</v>
      </c>
      <c r="F603" s="38" t="s">
        <v>2003</v>
      </c>
      <c r="G603" s="38" t="s">
        <v>412</v>
      </c>
      <c r="H603" s="38">
        <v>17094</v>
      </c>
      <c r="I603" s="38">
        <v>8.1</v>
      </c>
      <c r="J603" s="38">
        <v>0</v>
      </c>
      <c r="K603" s="38">
        <v>0</v>
      </c>
      <c r="L603" s="15" t="str">
        <f t="shared" si="36"/>
        <v>MEETS</v>
      </c>
      <c r="M603" s="21" t="str">
        <f t="shared" si="37"/>
        <v>N/A</v>
      </c>
      <c r="N603" s="18">
        <f t="shared" si="38"/>
        <v>0</v>
      </c>
      <c r="O603" s="18">
        <f t="shared" si="39"/>
        <v>0</v>
      </c>
    </row>
    <row r="604" spans="1:15" ht="14.4" customHeight="1" x14ac:dyDescent="0.3">
      <c r="A604" s="38" t="s">
        <v>11</v>
      </c>
      <c r="B604" s="38" t="s">
        <v>143</v>
      </c>
      <c r="C604" s="39">
        <v>40647</v>
      </c>
      <c r="D604" s="38" t="s">
        <v>44</v>
      </c>
      <c r="E604" s="38" t="s">
        <v>408</v>
      </c>
      <c r="F604" s="38" t="s">
        <v>2008</v>
      </c>
      <c r="G604" s="38" t="s">
        <v>551</v>
      </c>
      <c r="H604" s="38">
        <v>12690</v>
      </c>
      <c r="I604" s="38">
        <v>6.2</v>
      </c>
      <c r="J604" s="38">
        <v>34</v>
      </c>
      <c r="K604" s="38">
        <v>0</v>
      </c>
      <c r="L604" s="15" t="str">
        <f t="shared" si="36"/>
        <v>MEETS</v>
      </c>
      <c r="M604" s="21" t="str">
        <f t="shared" si="37"/>
        <v>N/A</v>
      </c>
      <c r="N604" s="18">
        <f t="shared" si="38"/>
        <v>0</v>
      </c>
      <c r="O604" s="18">
        <f t="shared" si="39"/>
        <v>34</v>
      </c>
    </row>
    <row r="605" spans="1:15" ht="14.4" customHeight="1" x14ac:dyDescent="0.3">
      <c r="A605" s="38" t="s">
        <v>11</v>
      </c>
      <c r="B605" s="38" t="s">
        <v>143</v>
      </c>
      <c r="C605" s="39">
        <v>40806</v>
      </c>
      <c r="D605" s="38" t="s">
        <v>44</v>
      </c>
      <c r="E605" s="38" t="s">
        <v>408</v>
      </c>
      <c r="F605" s="38" t="s">
        <v>2014</v>
      </c>
      <c r="G605" s="38" t="s">
        <v>410</v>
      </c>
      <c r="H605" s="38">
        <v>11074</v>
      </c>
      <c r="I605" s="38">
        <v>8.1</v>
      </c>
      <c r="J605" s="38">
        <v>0</v>
      </c>
      <c r="K605" s="38">
        <v>0</v>
      </c>
      <c r="L605" s="15" t="str">
        <f t="shared" si="36"/>
        <v>MEETS</v>
      </c>
      <c r="M605" s="21" t="str">
        <f t="shared" si="37"/>
        <v>N/A</v>
      </c>
      <c r="N605" s="18">
        <f t="shared" si="38"/>
        <v>0</v>
      </c>
      <c r="O605" s="18">
        <f t="shared" si="39"/>
        <v>0</v>
      </c>
    </row>
    <row r="606" spans="1:15" ht="14.4" customHeight="1" x14ac:dyDescent="0.3">
      <c r="A606" s="38" t="s">
        <v>11</v>
      </c>
      <c r="B606" s="38" t="s">
        <v>143</v>
      </c>
      <c r="C606" s="39">
        <v>40875</v>
      </c>
      <c r="D606" s="38" t="s">
        <v>44</v>
      </c>
      <c r="E606" s="38" t="s">
        <v>408</v>
      </c>
      <c r="F606" s="38" t="s">
        <v>2021</v>
      </c>
      <c r="G606" s="38" t="s">
        <v>410</v>
      </c>
      <c r="H606" s="38">
        <v>12135</v>
      </c>
      <c r="I606" s="38">
        <v>7.7</v>
      </c>
      <c r="J606" s="38">
        <v>0</v>
      </c>
      <c r="K606" s="38">
        <v>0</v>
      </c>
      <c r="L606" s="15" t="str">
        <f t="shared" si="36"/>
        <v>MEETS</v>
      </c>
      <c r="M606" s="21" t="str">
        <f t="shared" si="37"/>
        <v>N/A</v>
      </c>
      <c r="N606" s="18">
        <f t="shared" si="38"/>
        <v>0</v>
      </c>
      <c r="O606" s="18">
        <f t="shared" si="39"/>
        <v>0</v>
      </c>
    </row>
    <row r="607" spans="1:15" ht="14.4" customHeight="1" x14ac:dyDescent="0.3">
      <c r="A607" s="38" t="s">
        <v>11</v>
      </c>
      <c r="B607" s="38" t="s">
        <v>143</v>
      </c>
      <c r="C607" s="39">
        <v>40884</v>
      </c>
      <c r="D607" s="38" t="s">
        <v>44</v>
      </c>
      <c r="E607" s="38" t="s">
        <v>408</v>
      </c>
      <c r="F607" s="38" t="s">
        <v>2022</v>
      </c>
      <c r="G607" s="38" t="s">
        <v>410</v>
      </c>
      <c r="H607" s="38">
        <v>10438</v>
      </c>
      <c r="I607" s="38">
        <v>7.8</v>
      </c>
      <c r="J607" s="38">
        <v>0</v>
      </c>
      <c r="K607" s="38">
        <v>0</v>
      </c>
      <c r="L607" s="15" t="str">
        <f t="shared" si="36"/>
        <v>MEETS</v>
      </c>
      <c r="M607" s="21" t="str">
        <f t="shared" si="37"/>
        <v>N/A</v>
      </c>
      <c r="N607" s="18">
        <f t="shared" si="38"/>
        <v>0</v>
      </c>
      <c r="O607" s="18">
        <f t="shared" si="39"/>
        <v>0</v>
      </c>
    </row>
    <row r="608" spans="1:15" ht="14.4" customHeight="1" x14ac:dyDescent="0.3">
      <c r="A608" s="38" t="s">
        <v>11</v>
      </c>
      <c r="B608" s="38" t="s">
        <v>143</v>
      </c>
      <c r="C608" s="39">
        <v>40889</v>
      </c>
      <c r="D608" s="38" t="s">
        <v>44</v>
      </c>
      <c r="E608" s="38" t="s">
        <v>408</v>
      </c>
      <c r="F608" s="38" t="s">
        <v>2023</v>
      </c>
      <c r="G608" s="38" t="s">
        <v>410</v>
      </c>
      <c r="H608" s="38">
        <v>9699</v>
      </c>
      <c r="I608" s="38">
        <v>7.7</v>
      </c>
      <c r="J608" s="38">
        <v>0</v>
      </c>
      <c r="K608" s="38">
        <v>0</v>
      </c>
      <c r="L608" s="15" t="str">
        <f t="shared" si="36"/>
        <v>MEETS</v>
      </c>
      <c r="M608" s="21" t="str">
        <f t="shared" si="37"/>
        <v>N/A</v>
      </c>
      <c r="N608" s="18">
        <f t="shared" si="38"/>
        <v>0</v>
      </c>
      <c r="O608" s="18">
        <f t="shared" si="39"/>
        <v>0</v>
      </c>
    </row>
    <row r="609" spans="1:15" ht="14.4" customHeight="1" x14ac:dyDescent="0.3">
      <c r="A609" s="38" t="s">
        <v>11</v>
      </c>
      <c r="B609" s="38" t="s">
        <v>143</v>
      </c>
      <c r="C609" s="39">
        <v>40911</v>
      </c>
      <c r="D609" s="38" t="s">
        <v>44</v>
      </c>
      <c r="E609" s="38" t="s">
        <v>408</v>
      </c>
      <c r="F609" s="38" t="s">
        <v>2024</v>
      </c>
      <c r="G609" s="38" t="s">
        <v>410</v>
      </c>
      <c r="H609" s="38">
        <v>13297</v>
      </c>
      <c r="I609" s="38">
        <v>7.7</v>
      </c>
      <c r="J609" s="38">
        <v>0</v>
      </c>
      <c r="K609" s="38">
        <v>0</v>
      </c>
      <c r="L609" s="15" t="str">
        <f t="shared" si="36"/>
        <v>MEETS</v>
      </c>
      <c r="M609" s="21" t="str">
        <f t="shared" si="37"/>
        <v>N/A</v>
      </c>
      <c r="N609" s="18">
        <f t="shared" si="38"/>
        <v>0</v>
      </c>
      <c r="O609" s="18">
        <f t="shared" si="39"/>
        <v>0</v>
      </c>
    </row>
    <row r="610" spans="1:15" ht="14.4" customHeight="1" x14ac:dyDescent="0.3">
      <c r="A610" s="38" t="s">
        <v>11</v>
      </c>
      <c r="B610" s="38" t="s">
        <v>143</v>
      </c>
      <c r="C610" s="39">
        <v>40927</v>
      </c>
      <c r="D610" s="38" t="s">
        <v>44</v>
      </c>
      <c r="E610" s="38" t="s">
        <v>408</v>
      </c>
      <c r="F610" s="38" t="s">
        <v>2025</v>
      </c>
      <c r="G610" s="38" t="s">
        <v>410</v>
      </c>
      <c r="H610" s="38">
        <v>15082</v>
      </c>
      <c r="I610" s="38">
        <v>7.9</v>
      </c>
      <c r="J610" s="38">
        <v>0</v>
      </c>
      <c r="K610" s="38">
        <v>0</v>
      </c>
      <c r="L610" s="15" t="str">
        <f t="shared" si="36"/>
        <v>MEETS</v>
      </c>
      <c r="M610" s="21" t="str">
        <f t="shared" si="37"/>
        <v>N/A</v>
      </c>
      <c r="N610" s="18">
        <f t="shared" si="38"/>
        <v>0</v>
      </c>
      <c r="O610" s="18">
        <f t="shared" si="39"/>
        <v>0</v>
      </c>
    </row>
    <row r="611" spans="1:15" ht="14.4" customHeight="1" x14ac:dyDescent="0.3">
      <c r="A611" s="38" t="s">
        <v>11</v>
      </c>
      <c r="B611" s="38" t="s">
        <v>143</v>
      </c>
      <c r="C611" s="39">
        <v>40946</v>
      </c>
      <c r="D611" s="38" t="s">
        <v>44</v>
      </c>
      <c r="E611" s="38" t="s">
        <v>408</v>
      </c>
      <c r="F611" s="38" t="s">
        <v>2026</v>
      </c>
      <c r="G611" s="38" t="s">
        <v>411</v>
      </c>
      <c r="H611" s="38">
        <v>12515</v>
      </c>
      <c r="I611" s="38">
        <v>7.7</v>
      </c>
      <c r="J611" s="38">
        <v>0</v>
      </c>
      <c r="K611" s="38">
        <v>0</v>
      </c>
      <c r="L611" s="15" t="str">
        <f t="shared" si="36"/>
        <v>MEETS</v>
      </c>
      <c r="M611" s="21" t="str">
        <f t="shared" si="37"/>
        <v>N/A</v>
      </c>
      <c r="N611" s="18">
        <f t="shared" si="38"/>
        <v>0</v>
      </c>
      <c r="O611" s="18">
        <f t="shared" si="39"/>
        <v>0</v>
      </c>
    </row>
    <row r="612" spans="1:15" ht="14.4" customHeight="1" x14ac:dyDescent="0.3">
      <c r="A612" s="38" t="s">
        <v>11</v>
      </c>
      <c r="B612" s="38" t="s">
        <v>143</v>
      </c>
      <c r="C612" s="39">
        <v>40962</v>
      </c>
      <c r="D612" s="38" t="s">
        <v>44</v>
      </c>
      <c r="E612" s="38" t="s">
        <v>408</v>
      </c>
      <c r="F612" s="38" t="s">
        <v>2027</v>
      </c>
      <c r="G612" s="38" t="s">
        <v>411</v>
      </c>
      <c r="H612" s="38">
        <v>11820</v>
      </c>
      <c r="I612" s="38">
        <v>7</v>
      </c>
      <c r="J612" s="38">
        <v>0</v>
      </c>
      <c r="K612" s="38">
        <v>0</v>
      </c>
      <c r="L612" s="15" t="str">
        <f t="shared" si="36"/>
        <v>MEETS</v>
      </c>
      <c r="M612" s="21" t="str">
        <f t="shared" si="37"/>
        <v>N/A</v>
      </c>
      <c r="N612" s="18">
        <f t="shared" si="38"/>
        <v>0</v>
      </c>
      <c r="O612" s="18">
        <f t="shared" si="39"/>
        <v>0</v>
      </c>
    </row>
    <row r="613" spans="1:15" ht="14.4" customHeight="1" x14ac:dyDescent="0.3">
      <c r="A613" s="38" t="s">
        <v>11</v>
      </c>
      <c r="B613" s="38" t="s">
        <v>143</v>
      </c>
      <c r="C613" s="39">
        <v>40975</v>
      </c>
      <c r="D613" s="38" t="s">
        <v>44</v>
      </c>
      <c r="E613" s="38" t="s">
        <v>408</v>
      </c>
      <c r="F613" s="38" t="s">
        <v>2028</v>
      </c>
      <c r="G613" s="38" t="s">
        <v>410</v>
      </c>
      <c r="H613" s="38">
        <v>9372</v>
      </c>
      <c r="I613" s="38">
        <v>8</v>
      </c>
      <c r="J613" s="38">
        <v>0</v>
      </c>
      <c r="K613" s="38">
        <v>0</v>
      </c>
      <c r="L613" s="15" t="str">
        <f t="shared" si="36"/>
        <v>MEETS</v>
      </c>
      <c r="M613" s="21" t="str">
        <f t="shared" si="37"/>
        <v>N/A</v>
      </c>
      <c r="N613" s="18">
        <f t="shared" si="38"/>
        <v>0</v>
      </c>
      <c r="O613" s="18">
        <f t="shared" si="39"/>
        <v>0</v>
      </c>
    </row>
    <row r="614" spans="1:15" ht="14.4" customHeight="1" x14ac:dyDescent="0.3">
      <c r="A614" s="38" t="s">
        <v>11</v>
      </c>
      <c r="B614" s="38" t="s">
        <v>143</v>
      </c>
      <c r="C614" s="39">
        <v>40987</v>
      </c>
      <c r="D614" s="38" t="s">
        <v>44</v>
      </c>
      <c r="E614" s="38" t="s">
        <v>408</v>
      </c>
      <c r="F614" s="38" t="s">
        <v>2029</v>
      </c>
      <c r="G614" s="38" t="s">
        <v>409</v>
      </c>
      <c r="H614" s="38">
        <v>11976</v>
      </c>
      <c r="I614" s="38">
        <v>7.4</v>
      </c>
      <c r="J614" s="38">
        <v>0</v>
      </c>
      <c r="K614" s="38">
        <v>0</v>
      </c>
      <c r="L614" s="15" t="str">
        <f t="shared" si="36"/>
        <v>MEETS</v>
      </c>
      <c r="M614" s="15" t="str">
        <f t="shared" si="37"/>
        <v>N/A</v>
      </c>
      <c r="N614" s="18">
        <f t="shared" si="38"/>
        <v>0</v>
      </c>
      <c r="O614" s="18">
        <f t="shared" si="39"/>
        <v>0</v>
      </c>
    </row>
    <row r="615" spans="1:15" ht="14.4" customHeight="1" x14ac:dyDescent="0.3">
      <c r="A615" s="38" t="s">
        <v>11</v>
      </c>
      <c r="B615" s="38" t="s">
        <v>143</v>
      </c>
      <c r="C615" s="39">
        <v>42622</v>
      </c>
      <c r="D615" s="38" t="s">
        <v>44</v>
      </c>
      <c r="E615" s="38" t="s">
        <v>408</v>
      </c>
      <c r="F615" s="38" t="s">
        <v>2169</v>
      </c>
      <c r="G615" s="38" t="s">
        <v>188</v>
      </c>
      <c r="H615" s="38">
        <v>13848</v>
      </c>
      <c r="I615" s="38">
        <v>7.6</v>
      </c>
      <c r="J615" s="38">
        <v>0</v>
      </c>
      <c r="K615" s="38">
        <v>13</v>
      </c>
      <c r="L615" s="15" t="str">
        <f t="shared" si="36"/>
        <v>MEETS</v>
      </c>
      <c r="M615" s="15" t="str">
        <f t="shared" si="37"/>
        <v>N/A</v>
      </c>
      <c r="N615" s="18">
        <f t="shared" si="38"/>
        <v>13</v>
      </c>
      <c r="O615" s="18">
        <f t="shared" si="39"/>
        <v>0</v>
      </c>
    </row>
    <row r="616" spans="1:15" ht="14.4" customHeight="1" x14ac:dyDescent="0.3">
      <c r="A616" s="38" t="s">
        <v>11</v>
      </c>
      <c r="B616" s="38" t="s">
        <v>143</v>
      </c>
      <c r="C616" s="39">
        <v>43229</v>
      </c>
      <c r="D616" s="38" t="s">
        <v>44</v>
      </c>
      <c r="E616" s="38" t="s">
        <v>408</v>
      </c>
      <c r="F616" s="38" t="s">
        <v>2273</v>
      </c>
      <c r="G616" s="38" t="s">
        <v>228</v>
      </c>
      <c r="H616" s="38">
        <v>12514</v>
      </c>
      <c r="I616" s="38">
        <v>8.6</v>
      </c>
      <c r="J616" s="38">
        <v>0</v>
      </c>
      <c r="K616" s="38">
        <v>45.1</v>
      </c>
      <c r="L616" s="15" t="str">
        <f t="shared" si="36"/>
        <v>MEETS</v>
      </c>
      <c r="M616" s="15" t="str">
        <f t="shared" si="37"/>
        <v>N/A</v>
      </c>
      <c r="N616" s="18">
        <f t="shared" si="38"/>
        <v>45.1</v>
      </c>
      <c r="O616" s="18">
        <f t="shared" si="39"/>
        <v>0</v>
      </c>
    </row>
    <row r="617" spans="1:15" ht="14.4" customHeight="1" x14ac:dyDescent="0.3">
      <c r="A617" s="38" t="s">
        <v>11</v>
      </c>
      <c r="B617" s="38" t="s">
        <v>143</v>
      </c>
      <c r="C617" s="39">
        <v>43654</v>
      </c>
      <c r="D617" s="38" t="s">
        <v>44</v>
      </c>
      <c r="E617" s="38" t="s">
        <v>408</v>
      </c>
      <c r="F617" s="38" t="s">
        <v>1373</v>
      </c>
      <c r="G617" s="38" t="s">
        <v>620</v>
      </c>
      <c r="H617" s="38">
        <v>17290</v>
      </c>
      <c r="I617" s="38">
        <v>9.42</v>
      </c>
      <c r="J617" s="38" t="s">
        <v>238</v>
      </c>
      <c r="K617" s="38" t="s">
        <v>825</v>
      </c>
      <c r="L617" s="15" t="str">
        <f t="shared" si="36"/>
        <v>DOES NOT MEET</v>
      </c>
      <c r="M617" s="15" t="str">
        <f t="shared" si="37"/>
        <v>N/A</v>
      </c>
      <c r="N617" s="18">
        <f t="shared" si="38"/>
        <v>38.171999999999997</v>
      </c>
      <c r="O617" s="18">
        <f t="shared" si="39"/>
        <v>29</v>
      </c>
    </row>
    <row r="618" spans="1:15" ht="14.4" customHeight="1" x14ac:dyDescent="0.3">
      <c r="A618" s="38" t="s">
        <v>11</v>
      </c>
      <c r="B618" s="38" t="s">
        <v>143</v>
      </c>
      <c r="C618" s="39">
        <v>42622</v>
      </c>
      <c r="D618" s="38" t="s">
        <v>59</v>
      </c>
      <c r="E618" s="38" t="s">
        <v>408</v>
      </c>
      <c r="F618" s="38" t="s">
        <v>2170</v>
      </c>
      <c r="G618" s="38" t="s">
        <v>188</v>
      </c>
      <c r="H618" s="38">
        <v>11279</v>
      </c>
      <c r="I618" s="38">
        <v>7.7</v>
      </c>
      <c r="J618" s="38">
        <v>0</v>
      </c>
      <c r="K618" s="38">
        <v>23.9</v>
      </c>
      <c r="L618" s="15" t="str">
        <f t="shared" si="36"/>
        <v>MEETS</v>
      </c>
      <c r="M618" s="15" t="str">
        <f t="shared" si="37"/>
        <v>N/A</v>
      </c>
      <c r="N618" s="18">
        <f t="shared" si="38"/>
        <v>23.9</v>
      </c>
      <c r="O618" s="18">
        <f t="shared" si="39"/>
        <v>0</v>
      </c>
    </row>
    <row r="619" spans="1:15" ht="14.4" customHeight="1" x14ac:dyDescent="0.3">
      <c r="A619" s="38" t="s">
        <v>11</v>
      </c>
      <c r="B619" s="38" t="s">
        <v>143</v>
      </c>
      <c r="C619" s="39">
        <v>43229</v>
      </c>
      <c r="D619" s="38" t="s">
        <v>59</v>
      </c>
      <c r="E619" s="38" t="s">
        <v>408</v>
      </c>
      <c r="F619" s="38" t="s">
        <v>2276</v>
      </c>
      <c r="G619" s="38" t="s">
        <v>228</v>
      </c>
      <c r="H619" s="38">
        <v>10220</v>
      </c>
      <c r="I619" s="38">
        <v>8.6999999999999993</v>
      </c>
      <c r="J619" s="38">
        <v>0</v>
      </c>
      <c r="K619" s="38">
        <v>55</v>
      </c>
      <c r="L619" s="15" t="str">
        <f t="shared" si="36"/>
        <v>MEETS</v>
      </c>
      <c r="M619" s="15" t="str">
        <f t="shared" si="37"/>
        <v>N/A</v>
      </c>
      <c r="N619" s="18">
        <f t="shared" si="38"/>
        <v>55</v>
      </c>
      <c r="O619" s="18">
        <f t="shared" si="39"/>
        <v>0</v>
      </c>
    </row>
    <row r="620" spans="1:15" ht="14.4" customHeight="1" x14ac:dyDescent="0.3">
      <c r="A620" s="38" t="s">
        <v>11</v>
      </c>
      <c r="B620" s="38" t="s">
        <v>143</v>
      </c>
      <c r="C620" s="39">
        <v>43654</v>
      </c>
      <c r="D620" s="38" t="s">
        <v>59</v>
      </c>
      <c r="E620" s="38" t="s">
        <v>408</v>
      </c>
      <c r="F620" s="38" t="s">
        <v>2377</v>
      </c>
      <c r="G620" s="38" t="s">
        <v>620</v>
      </c>
      <c r="H620" s="38">
        <v>16220</v>
      </c>
      <c r="I620" s="38">
        <v>9.4600000000000009</v>
      </c>
      <c r="J620" s="38" t="s">
        <v>238</v>
      </c>
      <c r="K620" s="38" t="s">
        <v>826</v>
      </c>
      <c r="L620" s="15" t="str">
        <f t="shared" si="36"/>
        <v>DOES NOT MEET</v>
      </c>
      <c r="M620" s="15" t="str">
        <f t="shared" si="37"/>
        <v>N/A</v>
      </c>
      <c r="N620" s="18">
        <f t="shared" si="38"/>
        <v>40.691000000000003</v>
      </c>
      <c r="O620" s="18">
        <f t="shared" si="39"/>
        <v>29</v>
      </c>
    </row>
    <row r="621" spans="1:15" ht="14.4" customHeight="1" x14ac:dyDescent="0.3">
      <c r="A621" s="38" t="s">
        <v>11</v>
      </c>
      <c r="B621" s="38" t="s">
        <v>143</v>
      </c>
      <c r="C621" s="39">
        <v>43747</v>
      </c>
      <c r="D621" s="38" t="s">
        <v>59</v>
      </c>
      <c r="E621" s="38" t="s">
        <v>408</v>
      </c>
      <c r="F621" s="38" t="s">
        <v>1304</v>
      </c>
      <c r="G621" s="38" t="s">
        <v>228</v>
      </c>
      <c r="H621" s="38">
        <v>9875</v>
      </c>
      <c r="I621" s="38">
        <v>9.41</v>
      </c>
      <c r="J621" s="38" t="s">
        <v>239</v>
      </c>
      <c r="K621" s="38" t="s">
        <v>904</v>
      </c>
      <c r="L621" s="15" t="str">
        <f t="shared" si="36"/>
        <v>DOES NOT MEET</v>
      </c>
      <c r="M621" s="15" t="str">
        <f t="shared" si="37"/>
        <v>N/A</v>
      </c>
      <c r="N621" s="18">
        <f t="shared" si="38"/>
        <v>66.834999999999994</v>
      </c>
      <c r="O621" s="18">
        <f t="shared" si="39"/>
        <v>30</v>
      </c>
    </row>
    <row r="622" spans="1:15" ht="14.4" customHeight="1" x14ac:dyDescent="0.3">
      <c r="A622" s="38" t="s">
        <v>11</v>
      </c>
      <c r="B622" s="38" t="s">
        <v>143</v>
      </c>
      <c r="C622" s="39">
        <v>42622</v>
      </c>
      <c r="D622" s="38" t="s">
        <v>48</v>
      </c>
      <c r="E622" s="38" t="s">
        <v>408</v>
      </c>
      <c r="F622" s="38" t="s">
        <v>2174</v>
      </c>
      <c r="G622" s="38" t="s">
        <v>188</v>
      </c>
      <c r="H622" s="38">
        <v>10212</v>
      </c>
      <c r="I622" s="38">
        <v>7.4</v>
      </c>
      <c r="J622" s="38">
        <v>0</v>
      </c>
      <c r="K622" s="38">
        <v>26.4</v>
      </c>
      <c r="L622" s="15" t="str">
        <f t="shared" si="36"/>
        <v>MEETS</v>
      </c>
      <c r="M622" s="15" t="str">
        <f t="shared" si="37"/>
        <v>N/A</v>
      </c>
      <c r="N622" s="18">
        <f t="shared" si="38"/>
        <v>26.4</v>
      </c>
      <c r="O622" s="18">
        <f t="shared" si="39"/>
        <v>0</v>
      </c>
    </row>
    <row r="623" spans="1:15" ht="14.4" customHeight="1" x14ac:dyDescent="0.3">
      <c r="A623" s="38" t="s">
        <v>11</v>
      </c>
      <c r="B623" s="38" t="s">
        <v>143</v>
      </c>
      <c r="C623" s="39">
        <v>43229</v>
      </c>
      <c r="D623" s="38" t="s">
        <v>48</v>
      </c>
      <c r="E623" s="38" t="s">
        <v>408</v>
      </c>
      <c r="F623" s="38" t="s">
        <v>2282</v>
      </c>
      <c r="G623" s="38" t="s">
        <v>228</v>
      </c>
      <c r="H623" s="38">
        <v>12492</v>
      </c>
      <c r="I623" s="38">
        <v>8.6</v>
      </c>
      <c r="J623" s="38">
        <v>0</v>
      </c>
      <c r="K623" s="38">
        <v>45.2</v>
      </c>
      <c r="L623" s="15" t="str">
        <f t="shared" si="36"/>
        <v>MEETS</v>
      </c>
      <c r="M623" s="15" t="str">
        <f t="shared" si="37"/>
        <v>N/A</v>
      </c>
      <c r="N623" s="18">
        <f t="shared" si="38"/>
        <v>45.2</v>
      </c>
      <c r="O623" s="18">
        <f t="shared" si="39"/>
        <v>0</v>
      </c>
    </row>
    <row r="624" spans="1:15" ht="14.4" customHeight="1" x14ac:dyDescent="0.3">
      <c r="A624" s="38" t="s">
        <v>11</v>
      </c>
      <c r="B624" s="38" t="s">
        <v>143</v>
      </c>
      <c r="C624" s="39">
        <v>43654</v>
      </c>
      <c r="D624" s="38" t="s">
        <v>48</v>
      </c>
      <c r="E624" s="38" t="s">
        <v>408</v>
      </c>
      <c r="F624" s="38" t="s">
        <v>2378</v>
      </c>
      <c r="G624" s="38" t="s">
        <v>620</v>
      </c>
      <c r="H624" s="38">
        <v>12810</v>
      </c>
      <c r="I624" s="38">
        <v>9.25</v>
      </c>
      <c r="J624" s="38" t="s">
        <v>238</v>
      </c>
      <c r="K624" s="38" t="s">
        <v>827</v>
      </c>
      <c r="L624" s="15" t="str">
        <f t="shared" si="36"/>
        <v>DOES NOT MEET</v>
      </c>
      <c r="M624" s="15" t="str">
        <f t="shared" si="37"/>
        <v>N/A</v>
      </c>
      <c r="N624" s="18">
        <f t="shared" si="38"/>
        <v>51.521999999999998</v>
      </c>
      <c r="O624" s="18">
        <f t="shared" si="39"/>
        <v>29</v>
      </c>
    </row>
    <row r="625" spans="1:15" ht="14.4" customHeight="1" x14ac:dyDescent="0.3">
      <c r="A625" s="38" t="s">
        <v>11</v>
      </c>
      <c r="B625" s="38" t="s">
        <v>143</v>
      </c>
      <c r="C625" s="39">
        <v>43747</v>
      </c>
      <c r="D625" s="38" t="s">
        <v>48</v>
      </c>
      <c r="E625" s="38" t="s">
        <v>408</v>
      </c>
      <c r="F625" s="38" t="s">
        <v>1303</v>
      </c>
      <c r="G625" s="38" t="s">
        <v>228</v>
      </c>
      <c r="H625" s="38">
        <v>6641</v>
      </c>
      <c r="I625" s="38">
        <v>6.94</v>
      </c>
      <c r="J625" s="38" t="s">
        <v>239</v>
      </c>
      <c r="K625" s="38" t="s">
        <v>905</v>
      </c>
      <c r="L625" s="15" t="str">
        <f t="shared" si="36"/>
        <v>MEETS</v>
      </c>
      <c r="M625" s="15" t="str">
        <f t="shared" si="37"/>
        <v>N/A</v>
      </c>
      <c r="N625" s="18">
        <f t="shared" si="38"/>
        <v>99.382999999999996</v>
      </c>
      <c r="O625" s="18">
        <f t="shared" si="39"/>
        <v>30</v>
      </c>
    </row>
    <row r="626" spans="1:15" ht="14.4" customHeight="1" x14ac:dyDescent="0.3">
      <c r="A626" s="38" t="s">
        <v>11</v>
      </c>
      <c r="B626" s="38" t="s">
        <v>143</v>
      </c>
      <c r="C626" s="39">
        <v>42622</v>
      </c>
      <c r="D626" s="38" t="s">
        <v>45</v>
      </c>
      <c r="E626" s="38" t="s">
        <v>408</v>
      </c>
      <c r="F626" s="38" t="s">
        <v>1495</v>
      </c>
      <c r="G626" s="38" t="s">
        <v>188</v>
      </c>
      <c r="H626" s="38">
        <v>2408</v>
      </c>
      <c r="I626" s="38">
        <v>7.3</v>
      </c>
      <c r="J626" s="38">
        <v>0</v>
      </c>
      <c r="K626" s="38">
        <v>192</v>
      </c>
      <c r="L626" s="15" t="str">
        <f t="shared" si="36"/>
        <v>MEETS</v>
      </c>
      <c r="M626" s="15" t="str">
        <f t="shared" si="37"/>
        <v>N/A</v>
      </c>
      <c r="N626" s="18">
        <f t="shared" si="38"/>
        <v>192</v>
      </c>
      <c r="O626" s="18">
        <f t="shared" si="39"/>
        <v>0</v>
      </c>
    </row>
    <row r="627" spans="1:15" ht="14.4" customHeight="1" x14ac:dyDescent="0.3">
      <c r="A627" s="38" t="s">
        <v>11</v>
      </c>
      <c r="B627" s="38" t="s">
        <v>143</v>
      </c>
      <c r="C627" s="39">
        <v>37945</v>
      </c>
      <c r="D627" s="38" t="s">
        <v>413</v>
      </c>
      <c r="E627" s="38" t="s">
        <v>408</v>
      </c>
      <c r="F627" s="38" t="s">
        <v>1580</v>
      </c>
      <c r="G627" s="38" t="s">
        <v>551</v>
      </c>
      <c r="H627" s="38">
        <v>21950</v>
      </c>
      <c r="I627" s="38">
        <v>6.3</v>
      </c>
      <c r="J627" s="38">
        <v>26</v>
      </c>
      <c r="K627" s="38" t="s">
        <v>1183</v>
      </c>
      <c r="L627" s="15" t="str">
        <f t="shared" ref="L627:L690" si="40">IF(AND(4.5&lt;=$I627,$I627&lt;=9),"MEETS","DOES NOT MEET")</f>
        <v>MEETS</v>
      </c>
      <c r="M627" s="15" t="str">
        <f t="shared" ref="M627:M690" si="41">IF(OR(ISBLANK(I627), NOT(ISNUMBER(MATCH($E627, Coastal, 0)))), "N/A", IF(AND(5 &lt;= $I627, $I627 &lt;= 10),IF($H627&gt;=5000,IF($O627&lt;=100,IF($N627&lt;=200,"MEETS","DOES NOT MEET"),"DOES NOT MEET"),"DOES NOT MEET"),"DOES NOT MEET"))</f>
        <v>N/A</v>
      </c>
      <c r="N627" s="18" t="str">
        <f t="shared" ref="N627:N690" si="42">IF(LEFT(K627, 1)="&lt;", VALUE(RIGHT(K627,LEN(K627)-1)), K627)</f>
        <v>Negative</v>
      </c>
      <c r="O627" s="18">
        <f t="shared" ref="O627:O690" si="43">IF(LEFT(J627, 1)="&lt;", VALUE(RIGHT(J627,LEN(J627)-1)), J627)</f>
        <v>26</v>
      </c>
    </row>
    <row r="628" spans="1:15" ht="14.4" customHeight="1" x14ac:dyDescent="0.3">
      <c r="A628" s="38" t="s">
        <v>11</v>
      </c>
      <c r="B628" s="38" t="s">
        <v>111</v>
      </c>
      <c r="C628" s="39">
        <v>42451</v>
      </c>
      <c r="D628" s="38" t="s">
        <v>44</v>
      </c>
      <c r="E628" s="38" t="s">
        <v>241</v>
      </c>
      <c r="F628" s="38" t="s">
        <v>2137</v>
      </c>
      <c r="G628" s="38" t="s">
        <v>199</v>
      </c>
      <c r="H628" s="38">
        <v>11218</v>
      </c>
      <c r="I628" s="38">
        <v>7.9</v>
      </c>
      <c r="J628" s="38">
        <v>0</v>
      </c>
      <c r="K628" s="38">
        <v>20.2</v>
      </c>
      <c r="L628" s="15" t="str">
        <f t="shared" si="40"/>
        <v>MEETS</v>
      </c>
      <c r="M628" s="15" t="str">
        <f t="shared" si="41"/>
        <v>N/A</v>
      </c>
      <c r="N628" s="18">
        <f t="shared" si="42"/>
        <v>20.2</v>
      </c>
      <c r="O628" s="18">
        <f t="shared" si="43"/>
        <v>0</v>
      </c>
    </row>
    <row r="629" spans="1:15" ht="14.4" customHeight="1" x14ac:dyDescent="0.3">
      <c r="A629" s="38" t="s">
        <v>11</v>
      </c>
      <c r="B629" s="38" t="s">
        <v>111</v>
      </c>
      <c r="C629" s="39">
        <v>43474</v>
      </c>
      <c r="D629" s="38" t="s">
        <v>44</v>
      </c>
      <c r="E629" s="38" t="s">
        <v>241</v>
      </c>
      <c r="F629" s="38" t="s">
        <v>2338</v>
      </c>
      <c r="G629" s="38" t="s">
        <v>701</v>
      </c>
      <c r="H629" s="38">
        <v>19530</v>
      </c>
      <c r="I629" s="38">
        <v>8.8000000000000007</v>
      </c>
      <c r="J629" s="38">
        <v>0</v>
      </c>
      <c r="K629" s="38" t="s">
        <v>704</v>
      </c>
      <c r="L629" s="15" t="str">
        <f t="shared" si="40"/>
        <v>MEETS</v>
      </c>
      <c r="M629" s="15" t="str">
        <f t="shared" si="41"/>
        <v>N/A</v>
      </c>
      <c r="N629" s="18">
        <f t="shared" si="42"/>
        <v>33.793999999999997</v>
      </c>
      <c r="O629" s="18">
        <f t="shared" si="43"/>
        <v>0</v>
      </c>
    </row>
    <row r="630" spans="1:15" ht="14.4" customHeight="1" x14ac:dyDescent="0.3">
      <c r="A630" s="38" t="s">
        <v>11</v>
      </c>
      <c r="B630" s="38" t="s">
        <v>111</v>
      </c>
      <c r="C630" s="39">
        <v>43900</v>
      </c>
      <c r="D630" s="38" t="s">
        <v>44</v>
      </c>
      <c r="E630" s="38" t="s">
        <v>241</v>
      </c>
      <c r="F630" s="38" t="s">
        <v>1271</v>
      </c>
      <c r="G630" s="38" t="s">
        <v>701</v>
      </c>
      <c r="H630" s="38">
        <v>22040</v>
      </c>
      <c r="I630" s="38">
        <v>9.6300000000000008</v>
      </c>
      <c r="J630" s="38" t="s">
        <v>239</v>
      </c>
      <c r="K630" s="38" t="s">
        <v>822</v>
      </c>
      <c r="L630" s="15" t="str">
        <f t="shared" si="40"/>
        <v>DOES NOT MEET</v>
      </c>
      <c r="M630" s="15" t="str">
        <f t="shared" si="41"/>
        <v>N/A</v>
      </c>
      <c r="N630" s="18">
        <f t="shared" si="42"/>
        <v>29.946000000000002</v>
      </c>
      <c r="O630" s="18">
        <f t="shared" si="43"/>
        <v>30</v>
      </c>
    </row>
    <row r="631" spans="1:15" ht="14.4" customHeight="1" x14ac:dyDescent="0.3">
      <c r="A631" s="38" t="s">
        <v>11</v>
      </c>
      <c r="B631" s="38" t="s">
        <v>111</v>
      </c>
      <c r="C631" s="39">
        <v>43474</v>
      </c>
      <c r="D631" s="38" t="s">
        <v>59</v>
      </c>
      <c r="E631" s="38" t="s">
        <v>241</v>
      </c>
      <c r="F631" s="38" t="s">
        <v>2339</v>
      </c>
      <c r="G631" s="38" t="s">
        <v>701</v>
      </c>
      <c r="H631" s="38">
        <v>17600</v>
      </c>
      <c r="I631" s="38">
        <v>8.6999999999999993</v>
      </c>
      <c r="J631" s="38">
        <v>0</v>
      </c>
      <c r="K631" s="38" t="s">
        <v>705</v>
      </c>
      <c r="L631" s="15" t="str">
        <f t="shared" si="40"/>
        <v>MEETS</v>
      </c>
      <c r="M631" s="15" t="str">
        <f t="shared" si="41"/>
        <v>N/A</v>
      </c>
      <c r="N631" s="18">
        <f t="shared" si="42"/>
        <v>37.5</v>
      </c>
      <c r="O631" s="18">
        <f t="shared" si="43"/>
        <v>0</v>
      </c>
    </row>
    <row r="632" spans="1:15" ht="14.4" customHeight="1" x14ac:dyDescent="0.3">
      <c r="A632" s="38" t="s">
        <v>11</v>
      </c>
      <c r="B632" s="38" t="s">
        <v>111</v>
      </c>
      <c r="C632" s="39">
        <v>43900</v>
      </c>
      <c r="D632" s="38" t="s">
        <v>59</v>
      </c>
      <c r="E632" s="38" t="s">
        <v>241</v>
      </c>
      <c r="F632" s="38" t="s">
        <v>1270</v>
      </c>
      <c r="G632" s="38" t="s">
        <v>701</v>
      </c>
      <c r="H632" s="38">
        <v>19780</v>
      </c>
      <c r="I632" s="38">
        <v>9.69</v>
      </c>
      <c r="J632" s="38" t="s">
        <v>239</v>
      </c>
      <c r="K632" s="38" t="s">
        <v>948</v>
      </c>
      <c r="L632" s="15" t="str">
        <f t="shared" si="40"/>
        <v>DOES NOT MEET</v>
      </c>
      <c r="M632" s="15" t="str">
        <f t="shared" si="41"/>
        <v>N/A</v>
      </c>
      <c r="N632" s="18">
        <f t="shared" si="42"/>
        <v>33.366999999999997</v>
      </c>
      <c r="O632" s="18">
        <f t="shared" si="43"/>
        <v>30</v>
      </c>
    </row>
    <row r="633" spans="1:15" ht="14.4" customHeight="1" x14ac:dyDescent="0.3">
      <c r="A633" s="38" t="s">
        <v>11</v>
      </c>
      <c r="B633" s="38" t="s">
        <v>111</v>
      </c>
      <c r="C633" s="39">
        <v>42492</v>
      </c>
      <c r="D633" s="38" t="s">
        <v>48</v>
      </c>
      <c r="E633" s="38" t="s">
        <v>241</v>
      </c>
      <c r="F633" s="38" t="s">
        <v>2148</v>
      </c>
      <c r="G633" s="38" t="s">
        <v>199</v>
      </c>
      <c r="H633" s="38">
        <v>18477</v>
      </c>
      <c r="I633" s="38">
        <v>9.4</v>
      </c>
      <c r="J633" s="38">
        <v>4.3</v>
      </c>
      <c r="K633" s="38">
        <v>10.199999999999999</v>
      </c>
      <c r="L633" s="15" t="str">
        <f t="shared" si="40"/>
        <v>DOES NOT MEET</v>
      </c>
      <c r="M633" s="15" t="str">
        <f t="shared" si="41"/>
        <v>N/A</v>
      </c>
      <c r="N633" s="18">
        <f t="shared" si="42"/>
        <v>10.199999999999999</v>
      </c>
      <c r="O633" s="18">
        <f t="shared" si="43"/>
        <v>4.3</v>
      </c>
    </row>
    <row r="634" spans="1:15" ht="14.4" customHeight="1" x14ac:dyDescent="0.3">
      <c r="A634" s="38" t="s">
        <v>11</v>
      </c>
      <c r="B634" s="38" t="s">
        <v>111</v>
      </c>
      <c r="C634" s="39">
        <v>43474</v>
      </c>
      <c r="D634" s="38" t="s">
        <v>48</v>
      </c>
      <c r="E634" s="38" t="s">
        <v>241</v>
      </c>
      <c r="F634" s="38" t="s">
        <v>2340</v>
      </c>
      <c r="G634" s="38" t="s">
        <v>701</v>
      </c>
      <c r="H634" s="38">
        <v>15880</v>
      </c>
      <c r="I634" s="38">
        <v>8.9</v>
      </c>
      <c r="J634" s="38">
        <v>0</v>
      </c>
      <c r="K634" s="38" t="s">
        <v>706</v>
      </c>
      <c r="L634" s="15" t="str">
        <f t="shared" si="40"/>
        <v>MEETS</v>
      </c>
      <c r="M634" s="15" t="str">
        <f t="shared" si="41"/>
        <v>N/A</v>
      </c>
      <c r="N634" s="18">
        <f t="shared" si="42"/>
        <v>41.561999999999998</v>
      </c>
      <c r="O634" s="18">
        <f t="shared" si="43"/>
        <v>0</v>
      </c>
    </row>
    <row r="635" spans="1:15" ht="14.4" customHeight="1" x14ac:dyDescent="0.3">
      <c r="A635" s="38" t="s">
        <v>11</v>
      </c>
      <c r="B635" s="38" t="s">
        <v>111</v>
      </c>
      <c r="C635" s="39">
        <v>43900</v>
      </c>
      <c r="D635" s="38" t="s">
        <v>48</v>
      </c>
      <c r="E635" s="38" t="s">
        <v>241</v>
      </c>
      <c r="F635" s="38" t="s">
        <v>1269</v>
      </c>
      <c r="G635" s="38" t="s">
        <v>701</v>
      </c>
      <c r="H635" s="38">
        <v>17700</v>
      </c>
      <c r="I635" s="38">
        <v>9.57</v>
      </c>
      <c r="J635" s="38" t="s">
        <v>239</v>
      </c>
      <c r="K635" s="38" t="s">
        <v>949</v>
      </c>
      <c r="L635" s="15" t="str">
        <f t="shared" si="40"/>
        <v>DOES NOT MEET</v>
      </c>
      <c r="M635" s="15" t="str">
        <f t="shared" si="41"/>
        <v>N/A</v>
      </c>
      <c r="N635" s="18">
        <f t="shared" si="42"/>
        <v>37.287999999999997</v>
      </c>
      <c r="O635" s="18">
        <f t="shared" si="43"/>
        <v>30</v>
      </c>
    </row>
    <row r="636" spans="1:15" ht="14.4" customHeight="1" x14ac:dyDescent="0.3">
      <c r="A636" s="38" t="s">
        <v>11</v>
      </c>
      <c r="B636" s="38" t="s">
        <v>181</v>
      </c>
      <c r="C636" s="39">
        <v>39203</v>
      </c>
      <c r="D636" s="38" t="s">
        <v>44</v>
      </c>
      <c r="E636" s="38" t="s">
        <v>415</v>
      </c>
      <c r="F636" s="38" t="s">
        <v>1947</v>
      </c>
      <c r="G636" s="38" t="s">
        <v>416</v>
      </c>
      <c r="H636" s="38">
        <v>18692</v>
      </c>
      <c r="I636" s="38">
        <v>7.1</v>
      </c>
      <c r="J636" s="38" t="s">
        <v>266</v>
      </c>
      <c r="K636" s="38" t="s">
        <v>236</v>
      </c>
      <c r="L636" s="15" t="str">
        <f t="shared" si="40"/>
        <v>MEETS</v>
      </c>
      <c r="M636" s="15" t="str">
        <f t="shared" si="41"/>
        <v>N/A</v>
      </c>
      <c r="N636" s="18">
        <f t="shared" si="42"/>
        <v>200</v>
      </c>
      <c r="O636" s="18">
        <f t="shared" si="43"/>
        <v>32</v>
      </c>
    </row>
    <row r="637" spans="1:15" ht="14.4" customHeight="1" x14ac:dyDescent="0.3">
      <c r="A637" s="38" t="s">
        <v>11</v>
      </c>
      <c r="B637" s="38" t="s">
        <v>181</v>
      </c>
      <c r="C637" s="39">
        <v>43476</v>
      </c>
      <c r="D637" s="38" t="s">
        <v>44</v>
      </c>
      <c r="E637" s="38" t="s">
        <v>415</v>
      </c>
      <c r="F637" s="38" t="s">
        <v>2346</v>
      </c>
      <c r="G637" s="38" t="s">
        <v>701</v>
      </c>
      <c r="H637" s="38">
        <v>24360</v>
      </c>
      <c r="I637" s="38">
        <v>8.6999999999999993</v>
      </c>
      <c r="J637" s="38">
        <v>0</v>
      </c>
      <c r="K637" s="38" t="s">
        <v>712</v>
      </c>
      <c r="L637" s="15" t="str">
        <f t="shared" si="40"/>
        <v>MEETS</v>
      </c>
      <c r="M637" s="15" t="str">
        <f t="shared" si="41"/>
        <v>N/A</v>
      </c>
      <c r="N637" s="18">
        <f t="shared" si="42"/>
        <v>27.094000000000001</v>
      </c>
      <c r="O637" s="18">
        <f t="shared" si="43"/>
        <v>0</v>
      </c>
    </row>
    <row r="638" spans="1:15" ht="14.4" customHeight="1" x14ac:dyDescent="0.3">
      <c r="A638" s="38" t="s">
        <v>11</v>
      </c>
      <c r="B638" s="38" t="s">
        <v>181</v>
      </c>
      <c r="C638" s="39">
        <v>43893</v>
      </c>
      <c r="D638" s="38" t="s">
        <v>44</v>
      </c>
      <c r="E638" s="38" t="s">
        <v>415</v>
      </c>
      <c r="F638" s="38" t="s">
        <v>1274</v>
      </c>
      <c r="G638" s="38" t="s">
        <v>701</v>
      </c>
      <c r="H638" s="38">
        <v>24680</v>
      </c>
      <c r="I638" s="38">
        <v>9.4600000000000009</v>
      </c>
      <c r="J638" s="38" t="s">
        <v>239</v>
      </c>
      <c r="K638" s="38" t="s">
        <v>942</v>
      </c>
      <c r="L638" s="15" t="str">
        <f t="shared" si="40"/>
        <v>DOES NOT MEET</v>
      </c>
      <c r="M638" s="15" t="str">
        <f t="shared" si="41"/>
        <v>N/A</v>
      </c>
      <c r="N638" s="18">
        <f t="shared" si="42"/>
        <v>26.742000000000001</v>
      </c>
      <c r="O638" s="18">
        <f t="shared" si="43"/>
        <v>30</v>
      </c>
    </row>
    <row r="639" spans="1:15" ht="14.4" customHeight="1" x14ac:dyDescent="0.3">
      <c r="A639" s="38" t="s">
        <v>11</v>
      </c>
      <c r="B639" s="38" t="s">
        <v>181</v>
      </c>
      <c r="C639" s="39">
        <v>43476</v>
      </c>
      <c r="D639" s="38" t="s">
        <v>59</v>
      </c>
      <c r="E639" s="38" t="s">
        <v>415</v>
      </c>
      <c r="F639" s="38" t="s">
        <v>2347</v>
      </c>
      <c r="G639" s="38" t="s">
        <v>701</v>
      </c>
      <c r="H639" s="38">
        <v>17820</v>
      </c>
      <c r="I639" s="38">
        <v>7.7</v>
      </c>
      <c r="J639" s="38">
        <v>0</v>
      </c>
      <c r="K639" s="38" t="s">
        <v>713</v>
      </c>
      <c r="L639" s="15" t="str">
        <f t="shared" si="40"/>
        <v>MEETS</v>
      </c>
      <c r="M639" s="15" t="str">
        <f t="shared" si="41"/>
        <v>N/A</v>
      </c>
      <c r="N639" s="18">
        <f t="shared" si="42"/>
        <v>37.036999999999999</v>
      </c>
      <c r="O639" s="18">
        <f t="shared" si="43"/>
        <v>0</v>
      </c>
    </row>
    <row r="640" spans="1:15" ht="14.4" customHeight="1" x14ac:dyDescent="0.3">
      <c r="A640" s="38" t="s">
        <v>11</v>
      </c>
      <c r="B640" s="38" t="s">
        <v>181</v>
      </c>
      <c r="C640" s="39">
        <v>43893</v>
      </c>
      <c r="D640" s="38" t="s">
        <v>59</v>
      </c>
      <c r="E640" s="38" t="s">
        <v>415</v>
      </c>
      <c r="F640" s="38" t="s">
        <v>1273</v>
      </c>
      <c r="G640" s="38" t="s">
        <v>701</v>
      </c>
      <c r="H640" s="38">
        <v>16770</v>
      </c>
      <c r="I640" s="38">
        <v>9.4499999999999993</v>
      </c>
      <c r="J640" s="38" t="s">
        <v>239</v>
      </c>
      <c r="K640" s="38" t="s">
        <v>943</v>
      </c>
      <c r="L640" s="15" t="str">
        <f t="shared" si="40"/>
        <v>DOES NOT MEET</v>
      </c>
      <c r="M640" s="15" t="str">
        <f t="shared" si="41"/>
        <v>N/A</v>
      </c>
      <c r="N640" s="18">
        <f t="shared" si="42"/>
        <v>39.356000000000002</v>
      </c>
      <c r="O640" s="18">
        <f t="shared" si="43"/>
        <v>30</v>
      </c>
    </row>
    <row r="641" spans="1:15" ht="14.4" customHeight="1" x14ac:dyDescent="0.3">
      <c r="A641" s="38" t="s">
        <v>11</v>
      </c>
      <c r="B641" s="38" t="s">
        <v>181</v>
      </c>
      <c r="C641" s="39">
        <v>42236</v>
      </c>
      <c r="D641" s="38" t="s">
        <v>48</v>
      </c>
      <c r="E641" s="38" t="s">
        <v>415</v>
      </c>
      <c r="F641" s="38" t="s">
        <v>2067</v>
      </c>
      <c r="G641" s="38" t="s">
        <v>182</v>
      </c>
      <c r="H641" s="38">
        <v>23186</v>
      </c>
      <c r="I641" s="38">
        <v>8.9</v>
      </c>
      <c r="J641" s="38">
        <v>0</v>
      </c>
      <c r="K641" s="38">
        <v>0</v>
      </c>
      <c r="L641" s="15" t="str">
        <f t="shared" si="40"/>
        <v>MEETS</v>
      </c>
      <c r="M641" s="15" t="str">
        <f t="shared" si="41"/>
        <v>N/A</v>
      </c>
      <c r="N641" s="18">
        <f t="shared" si="42"/>
        <v>0</v>
      </c>
      <c r="O641" s="18">
        <f t="shared" si="43"/>
        <v>0</v>
      </c>
    </row>
    <row r="642" spans="1:15" ht="14.4" customHeight="1" x14ac:dyDescent="0.3">
      <c r="A642" s="38" t="s">
        <v>11</v>
      </c>
      <c r="B642" s="38" t="s">
        <v>181</v>
      </c>
      <c r="C642" s="39">
        <v>43476</v>
      </c>
      <c r="D642" s="38" t="s">
        <v>48</v>
      </c>
      <c r="E642" s="38" t="s">
        <v>415</v>
      </c>
      <c r="F642" s="38" t="s">
        <v>2342</v>
      </c>
      <c r="G642" s="38" t="s">
        <v>701</v>
      </c>
      <c r="H642" s="38">
        <v>23480</v>
      </c>
      <c r="I642" s="38">
        <v>9.1</v>
      </c>
      <c r="J642" s="38">
        <v>0</v>
      </c>
      <c r="K642" s="38" t="s">
        <v>708</v>
      </c>
      <c r="L642" s="15" t="str">
        <f t="shared" si="40"/>
        <v>DOES NOT MEET</v>
      </c>
      <c r="M642" s="15" t="str">
        <f t="shared" si="41"/>
        <v>N/A</v>
      </c>
      <c r="N642" s="18">
        <f t="shared" si="42"/>
        <v>28.109000000000002</v>
      </c>
      <c r="O642" s="18">
        <f t="shared" si="43"/>
        <v>0</v>
      </c>
    </row>
    <row r="643" spans="1:15" ht="14.4" customHeight="1" x14ac:dyDescent="0.3">
      <c r="A643" s="38" t="s">
        <v>11</v>
      </c>
      <c r="B643" s="38" t="s">
        <v>181</v>
      </c>
      <c r="C643" s="39">
        <v>43893</v>
      </c>
      <c r="D643" s="38" t="s">
        <v>48</v>
      </c>
      <c r="E643" s="38" t="s">
        <v>415</v>
      </c>
      <c r="F643" s="38" t="s">
        <v>1272</v>
      </c>
      <c r="G643" s="38" t="s">
        <v>701</v>
      </c>
      <c r="H643" s="38">
        <v>17540</v>
      </c>
      <c r="I643" s="38">
        <v>9.48</v>
      </c>
      <c r="J643" s="38" t="s">
        <v>239</v>
      </c>
      <c r="K643" s="38" t="s">
        <v>944</v>
      </c>
      <c r="L643" s="15" t="str">
        <f t="shared" si="40"/>
        <v>DOES NOT MEET</v>
      </c>
      <c r="M643" s="15" t="str">
        <f t="shared" si="41"/>
        <v>N/A</v>
      </c>
      <c r="N643" s="18">
        <f t="shared" si="42"/>
        <v>37.628</v>
      </c>
      <c r="O643" s="18">
        <f t="shared" si="43"/>
        <v>30</v>
      </c>
    </row>
    <row r="644" spans="1:15" ht="14.4" customHeight="1" x14ac:dyDescent="0.3">
      <c r="A644" s="38" t="s">
        <v>210</v>
      </c>
      <c r="B644" s="38" t="s">
        <v>211</v>
      </c>
      <c r="C644" s="39">
        <v>42514</v>
      </c>
      <c r="D644" s="38" t="s">
        <v>44</v>
      </c>
      <c r="E644" s="38" t="s">
        <v>355</v>
      </c>
      <c r="F644" s="38" t="s">
        <v>1505</v>
      </c>
      <c r="G644" s="38" t="s">
        <v>188</v>
      </c>
      <c r="H644" s="38">
        <v>17176</v>
      </c>
      <c r="I644" s="38">
        <v>9.1</v>
      </c>
      <c r="J644" s="38">
        <v>4.3</v>
      </c>
      <c r="K644" s="38">
        <v>17.3</v>
      </c>
      <c r="L644" s="15" t="str">
        <f t="shared" si="40"/>
        <v>DOES NOT MEET</v>
      </c>
      <c r="M644" s="15" t="str">
        <f t="shared" si="41"/>
        <v>N/A</v>
      </c>
      <c r="N644" s="18">
        <f t="shared" si="42"/>
        <v>17.3</v>
      </c>
      <c r="O644" s="18">
        <f t="shared" si="43"/>
        <v>4.3</v>
      </c>
    </row>
    <row r="645" spans="1:15" ht="14.4" customHeight="1" x14ac:dyDescent="0.3">
      <c r="A645" s="38" t="s">
        <v>154</v>
      </c>
      <c r="B645" s="38" t="s">
        <v>315</v>
      </c>
      <c r="C645" s="39">
        <v>39724</v>
      </c>
      <c r="D645" s="38" t="s">
        <v>44</v>
      </c>
      <c r="E645" s="38" t="s">
        <v>316</v>
      </c>
      <c r="F645" s="38" t="s">
        <v>1568</v>
      </c>
      <c r="G645" s="38" t="s">
        <v>183</v>
      </c>
      <c r="H645" s="38">
        <v>15630</v>
      </c>
      <c r="I645" s="38">
        <v>7.3</v>
      </c>
      <c r="J645" s="38" t="s">
        <v>235</v>
      </c>
      <c r="K645" s="38" t="s">
        <v>236</v>
      </c>
      <c r="L645" s="15" t="str">
        <f t="shared" si="40"/>
        <v>MEETS</v>
      </c>
      <c r="M645" s="15" t="str">
        <f t="shared" si="41"/>
        <v>N/A</v>
      </c>
      <c r="N645" s="18">
        <f t="shared" si="42"/>
        <v>200</v>
      </c>
      <c r="O645" s="18">
        <f t="shared" si="43"/>
        <v>27</v>
      </c>
    </row>
    <row r="646" spans="1:15" ht="14.4" customHeight="1" x14ac:dyDescent="0.3">
      <c r="A646" s="38" t="s">
        <v>154</v>
      </c>
      <c r="B646" s="38" t="s">
        <v>568</v>
      </c>
      <c r="C646" s="39">
        <v>40814</v>
      </c>
      <c r="D646" s="38" t="s">
        <v>44</v>
      </c>
      <c r="E646" s="38" t="s">
        <v>256</v>
      </c>
      <c r="F646" s="38" t="s">
        <v>2015</v>
      </c>
      <c r="G646" s="38" t="s">
        <v>257</v>
      </c>
      <c r="H646" s="38">
        <v>17301</v>
      </c>
      <c r="I646" s="38">
        <v>7.7</v>
      </c>
      <c r="J646" s="38">
        <v>0</v>
      </c>
      <c r="K646" s="38">
        <v>0</v>
      </c>
      <c r="L646" s="15" t="str">
        <f t="shared" si="40"/>
        <v>MEETS</v>
      </c>
      <c r="M646" s="15" t="str">
        <f t="shared" si="41"/>
        <v>N/A</v>
      </c>
      <c r="N646" s="18">
        <f t="shared" si="42"/>
        <v>0</v>
      </c>
      <c r="O646" s="18">
        <f t="shared" si="43"/>
        <v>0</v>
      </c>
    </row>
    <row r="647" spans="1:15" ht="14.4" customHeight="1" x14ac:dyDescent="0.3">
      <c r="A647" s="38" t="s">
        <v>154</v>
      </c>
      <c r="B647" s="38" t="s">
        <v>568</v>
      </c>
      <c r="C647" s="39">
        <v>41779</v>
      </c>
      <c r="D647" s="38" t="s">
        <v>44</v>
      </c>
      <c r="E647" s="38" t="s">
        <v>256</v>
      </c>
      <c r="F647" s="38" t="s">
        <v>2047</v>
      </c>
      <c r="G647" s="38" t="s">
        <v>257</v>
      </c>
      <c r="H647" s="38">
        <v>16912</v>
      </c>
      <c r="I647" s="38">
        <v>8</v>
      </c>
      <c r="J647" s="38">
        <v>0</v>
      </c>
      <c r="K647" s="38">
        <v>0</v>
      </c>
      <c r="L647" s="15" t="str">
        <f t="shared" si="40"/>
        <v>MEETS</v>
      </c>
      <c r="M647" s="15" t="str">
        <f t="shared" si="41"/>
        <v>N/A</v>
      </c>
      <c r="N647" s="18">
        <f t="shared" si="42"/>
        <v>0</v>
      </c>
      <c r="O647" s="18">
        <f t="shared" si="43"/>
        <v>0</v>
      </c>
    </row>
    <row r="648" spans="1:15" ht="14.4" customHeight="1" x14ac:dyDescent="0.3">
      <c r="A648" s="38" t="s">
        <v>154</v>
      </c>
      <c r="B648" s="38" t="s">
        <v>568</v>
      </c>
      <c r="C648" s="39">
        <v>41779</v>
      </c>
      <c r="D648" s="38" t="s">
        <v>44</v>
      </c>
      <c r="E648" s="38" t="s">
        <v>256</v>
      </c>
      <c r="F648" s="38" t="s">
        <v>2048</v>
      </c>
      <c r="G648" s="38" t="s">
        <v>194</v>
      </c>
      <c r="H648" s="38">
        <v>16801</v>
      </c>
      <c r="I648" s="38">
        <v>7.1</v>
      </c>
      <c r="J648" s="38">
        <v>0</v>
      </c>
      <c r="K648" s="38">
        <v>0</v>
      </c>
      <c r="L648" s="15" t="str">
        <f t="shared" si="40"/>
        <v>MEETS</v>
      </c>
      <c r="M648" s="15" t="str">
        <f t="shared" si="41"/>
        <v>N/A</v>
      </c>
      <c r="N648" s="18">
        <f t="shared" si="42"/>
        <v>0</v>
      </c>
      <c r="O648" s="18">
        <f t="shared" si="43"/>
        <v>0</v>
      </c>
    </row>
    <row r="649" spans="1:15" ht="14.4" customHeight="1" x14ac:dyDescent="0.3">
      <c r="A649" s="38" t="s">
        <v>154</v>
      </c>
      <c r="B649" s="38" t="s">
        <v>568</v>
      </c>
      <c r="C649" s="39">
        <v>42677</v>
      </c>
      <c r="D649" s="38" t="s">
        <v>44</v>
      </c>
      <c r="E649" s="38" t="s">
        <v>256</v>
      </c>
      <c r="F649" s="38" t="s">
        <v>2195</v>
      </c>
      <c r="G649" s="38" t="s">
        <v>194</v>
      </c>
      <c r="H649" s="38">
        <v>15676</v>
      </c>
      <c r="I649" s="38">
        <v>8.6</v>
      </c>
      <c r="J649" s="38">
        <v>0</v>
      </c>
      <c r="K649" s="38">
        <v>0.2</v>
      </c>
      <c r="L649" s="15" t="str">
        <f t="shared" si="40"/>
        <v>MEETS</v>
      </c>
      <c r="M649" s="15" t="str">
        <f t="shared" si="41"/>
        <v>N/A</v>
      </c>
      <c r="N649" s="18">
        <f t="shared" si="42"/>
        <v>0.2</v>
      </c>
      <c r="O649" s="18">
        <f t="shared" si="43"/>
        <v>0</v>
      </c>
    </row>
    <row r="650" spans="1:15" ht="14.4" customHeight="1" x14ac:dyDescent="0.3">
      <c r="A650" s="38" t="s">
        <v>154</v>
      </c>
      <c r="B650" s="38" t="s">
        <v>568</v>
      </c>
      <c r="C650" s="39">
        <v>43608</v>
      </c>
      <c r="D650" s="38" t="s">
        <v>44</v>
      </c>
      <c r="E650" s="38" t="s">
        <v>256</v>
      </c>
      <c r="F650" s="38" t="s">
        <v>1390</v>
      </c>
      <c r="G650" s="38" t="s">
        <v>194</v>
      </c>
      <c r="H650" s="38">
        <v>20440</v>
      </c>
      <c r="I650" s="38">
        <v>9.34</v>
      </c>
      <c r="J650" s="38" t="s">
        <v>239</v>
      </c>
      <c r="K650" s="38" t="s">
        <v>809</v>
      </c>
      <c r="L650" s="15" t="str">
        <f t="shared" si="40"/>
        <v>DOES NOT MEET</v>
      </c>
      <c r="M650" s="15" t="str">
        <f t="shared" si="41"/>
        <v>N/A</v>
      </c>
      <c r="N650" s="18">
        <f t="shared" si="42"/>
        <v>32.29</v>
      </c>
      <c r="O650" s="18">
        <f t="shared" si="43"/>
        <v>30</v>
      </c>
    </row>
    <row r="651" spans="1:15" ht="14.4" customHeight="1" x14ac:dyDescent="0.3">
      <c r="A651" s="38" t="s">
        <v>154</v>
      </c>
      <c r="B651" s="38" t="s">
        <v>568</v>
      </c>
      <c r="C651" s="39">
        <v>43641</v>
      </c>
      <c r="D651" s="38" t="s">
        <v>179</v>
      </c>
      <c r="E651" s="38" t="s">
        <v>256</v>
      </c>
      <c r="F651" s="38" t="s">
        <v>1379</v>
      </c>
      <c r="G651" s="38" t="s">
        <v>817</v>
      </c>
      <c r="H651" s="38">
        <v>22950</v>
      </c>
      <c r="I651" s="38">
        <v>9.4600000000000009</v>
      </c>
      <c r="J651" s="38" t="s">
        <v>238</v>
      </c>
      <c r="K651" s="38" t="s">
        <v>819</v>
      </c>
      <c r="L651" s="15" t="str">
        <f t="shared" si="40"/>
        <v>DOES NOT MEET</v>
      </c>
      <c r="M651" s="15" t="str">
        <f t="shared" si="41"/>
        <v>N/A</v>
      </c>
      <c r="N651" s="18">
        <f t="shared" si="42"/>
        <v>28.757999999999999</v>
      </c>
      <c r="O651" s="18">
        <f t="shared" si="43"/>
        <v>29</v>
      </c>
    </row>
    <row r="652" spans="1:15" ht="14.4" customHeight="1" x14ac:dyDescent="0.3">
      <c r="A652" s="38" t="s">
        <v>26</v>
      </c>
      <c r="B652" s="38" t="s">
        <v>156</v>
      </c>
      <c r="C652" s="39">
        <v>41779</v>
      </c>
      <c r="D652" s="38" t="s">
        <v>44</v>
      </c>
      <c r="E652" s="38" t="s">
        <v>305</v>
      </c>
      <c r="F652" s="38" t="s">
        <v>2049</v>
      </c>
      <c r="G652" s="38" t="s">
        <v>168</v>
      </c>
      <c r="H652" s="38">
        <v>9425</v>
      </c>
      <c r="I652" s="38">
        <v>7.4</v>
      </c>
      <c r="J652" s="38">
        <v>0</v>
      </c>
      <c r="K652" s="38">
        <v>0</v>
      </c>
      <c r="L652" s="15" t="str">
        <f t="shared" si="40"/>
        <v>MEETS</v>
      </c>
      <c r="M652" s="15" t="str">
        <f t="shared" si="41"/>
        <v>N/A</v>
      </c>
      <c r="N652" s="18">
        <f t="shared" si="42"/>
        <v>0</v>
      </c>
      <c r="O652" s="18">
        <f t="shared" si="43"/>
        <v>0</v>
      </c>
    </row>
    <row r="653" spans="1:15" ht="14.4" customHeight="1" x14ac:dyDescent="0.3">
      <c r="A653" s="38" t="s">
        <v>26</v>
      </c>
      <c r="B653" s="38" t="s">
        <v>156</v>
      </c>
      <c r="C653" s="39">
        <v>42670</v>
      </c>
      <c r="D653" s="38" t="s">
        <v>44</v>
      </c>
      <c r="E653" s="38" t="s">
        <v>305</v>
      </c>
      <c r="F653" s="38" t="s">
        <v>2203</v>
      </c>
      <c r="G653" s="38" t="s">
        <v>226</v>
      </c>
      <c r="H653" s="38">
        <v>7651</v>
      </c>
      <c r="I653" s="38">
        <v>8</v>
      </c>
      <c r="J653" s="38">
        <v>0</v>
      </c>
      <c r="K653" s="38">
        <v>8.1999999999999993</v>
      </c>
      <c r="L653" s="15" t="str">
        <f t="shared" si="40"/>
        <v>MEETS</v>
      </c>
      <c r="M653" s="15" t="str">
        <f t="shared" si="41"/>
        <v>N/A</v>
      </c>
      <c r="N653" s="18">
        <f t="shared" si="42"/>
        <v>8.1999999999999993</v>
      </c>
      <c r="O653" s="18">
        <f t="shared" si="43"/>
        <v>0</v>
      </c>
    </row>
    <row r="654" spans="1:15" ht="14.4" customHeight="1" x14ac:dyDescent="0.3">
      <c r="A654" s="38" t="s">
        <v>26</v>
      </c>
      <c r="B654" s="38" t="s">
        <v>156</v>
      </c>
      <c r="C654" s="39">
        <v>43529</v>
      </c>
      <c r="D654" s="38" t="s">
        <v>44</v>
      </c>
      <c r="E654" s="38" t="s">
        <v>305</v>
      </c>
      <c r="F654" s="38" t="s">
        <v>1415</v>
      </c>
      <c r="G654" s="38" t="s">
        <v>226</v>
      </c>
      <c r="H654" s="38">
        <v>3609</v>
      </c>
      <c r="I654" s="38">
        <v>3.9</v>
      </c>
      <c r="J654" s="38" t="s">
        <v>239</v>
      </c>
      <c r="K654" s="38" t="s">
        <v>769</v>
      </c>
      <c r="L654" s="15" t="str">
        <f t="shared" si="40"/>
        <v>DOES NOT MEET</v>
      </c>
      <c r="M654" s="15" t="str">
        <f t="shared" si="41"/>
        <v>N/A</v>
      </c>
      <c r="N654" s="18">
        <f t="shared" si="42"/>
        <v>182.876</v>
      </c>
      <c r="O654" s="18">
        <f t="shared" si="43"/>
        <v>30</v>
      </c>
    </row>
    <row r="655" spans="1:15" ht="14.4" customHeight="1" x14ac:dyDescent="0.3">
      <c r="A655" s="38" t="s">
        <v>26</v>
      </c>
      <c r="B655" s="38" t="s">
        <v>156</v>
      </c>
      <c r="C655" s="39">
        <v>42670</v>
      </c>
      <c r="D655" s="38" t="s">
        <v>48</v>
      </c>
      <c r="E655" s="38" t="s">
        <v>305</v>
      </c>
      <c r="F655" s="38" t="s">
        <v>2198</v>
      </c>
      <c r="G655" s="38" t="s">
        <v>226</v>
      </c>
      <c r="H655" s="38">
        <v>5543</v>
      </c>
      <c r="I655" s="38">
        <v>7.8</v>
      </c>
      <c r="J655" s="38">
        <v>0</v>
      </c>
      <c r="K655" s="38">
        <v>39.799999999999997</v>
      </c>
      <c r="L655" s="15" t="str">
        <f t="shared" si="40"/>
        <v>MEETS</v>
      </c>
      <c r="M655" s="15" t="str">
        <f t="shared" si="41"/>
        <v>N/A</v>
      </c>
      <c r="N655" s="18">
        <f t="shared" si="42"/>
        <v>39.799999999999997</v>
      </c>
      <c r="O655" s="18">
        <f t="shared" si="43"/>
        <v>0</v>
      </c>
    </row>
    <row r="656" spans="1:15" ht="14.4" customHeight="1" x14ac:dyDescent="0.3">
      <c r="A656" s="38" t="s">
        <v>26</v>
      </c>
      <c r="B656" s="38" t="s">
        <v>156</v>
      </c>
      <c r="C656" s="39">
        <v>43529</v>
      </c>
      <c r="D656" s="38" t="s">
        <v>48</v>
      </c>
      <c r="E656" s="38" t="s">
        <v>305</v>
      </c>
      <c r="F656" s="38" t="s">
        <v>1416</v>
      </c>
      <c r="G656" s="38" t="s">
        <v>226</v>
      </c>
      <c r="H656" s="38">
        <v>2687</v>
      </c>
      <c r="I656" s="38">
        <v>3.4</v>
      </c>
      <c r="J656" s="38" t="s">
        <v>239</v>
      </c>
      <c r="K656" s="38" t="s">
        <v>770</v>
      </c>
      <c r="L656" s="15" t="str">
        <f t="shared" si="40"/>
        <v>DOES NOT MEET</v>
      </c>
      <c r="M656" s="15" t="str">
        <f t="shared" si="41"/>
        <v>N/A</v>
      </c>
      <c r="N656" s="18">
        <f t="shared" si="42"/>
        <v>245.62700000000001</v>
      </c>
      <c r="O656" s="18">
        <f t="shared" si="43"/>
        <v>30</v>
      </c>
    </row>
    <row r="657" spans="1:15" ht="14.4" customHeight="1" x14ac:dyDescent="0.3">
      <c r="A657" s="38" t="s">
        <v>26</v>
      </c>
      <c r="B657" s="38" t="s">
        <v>158</v>
      </c>
      <c r="C657" s="39">
        <v>42660</v>
      </c>
      <c r="D657" s="38" t="s">
        <v>44</v>
      </c>
      <c r="E657" s="38" t="s">
        <v>244</v>
      </c>
      <c r="F657" s="38" t="s">
        <v>2199</v>
      </c>
      <c r="G657" s="38" t="s">
        <v>226</v>
      </c>
      <c r="H657" s="38">
        <v>10481</v>
      </c>
      <c r="I657" s="38">
        <v>8.9</v>
      </c>
      <c r="J657" s="38">
        <v>0</v>
      </c>
      <c r="K657" s="38">
        <v>13.7</v>
      </c>
      <c r="L657" s="15" t="str">
        <f t="shared" si="40"/>
        <v>MEETS</v>
      </c>
      <c r="M657" s="15" t="str">
        <f t="shared" si="41"/>
        <v>N/A</v>
      </c>
      <c r="N657" s="18">
        <f t="shared" si="42"/>
        <v>13.7</v>
      </c>
      <c r="O657" s="18">
        <f t="shared" si="43"/>
        <v>0</v>
      </c>
    </row>
    <row r="658" spans="1:15" ht="14.4" customHeight="1" x14ac:dyDescent="0.3">
      <c r="A658" s="38" t="s">
        <v>26</v>
      </c>
      <c r="B658" s="38" t="s">
        <v>158</v>
      </c>
      <c r="C658" s="39">
        <v>43357</v>
      </c>
      <c r="D658" s="38" t="s">
        <v>44</v>
      </c>
      <c r="E658" s="38" t="s">
        <v>244</v>
      </c>
      <c r="F658" s="38" t="s">
        <v>2302</v>
      </c>
      <c r="G658" s="38" t="s">
        <v>226</v>
      </c>
      <c r="H658" s="38">
        <v>18240</v>
      </c>
      <c r="I658" s="38">
        <v>9.4</v>
      </c>
      <c r="J658" s="38">
        <v>0</v>
      </c>
      <c r="K658" s="38" t="s">
        <v>643</v>
      </c>
      <c r="L658" s="15" t="str">
        <f t="shared" si="40"/>
        <v>DOES NOT MEET</v>
      </c>
      <c r="M658" s="15" t="str">
        <f t="shared" si="41"/>
        <v>N/A</v>
      </c>
      <c r="N658" s="18">
        <f t="shared" si="42"/>
        <v>39.590000000000003</v>
      </c>
      <c r="O658" s="18">
        <f t="shared" si="43"/>
        <v>0</v>
      </c>
    </row>
    <row r="659" spans="1:15" ht="14.4" customHeight="1" x14ac:dyDescent="0.3">
      <c r="A659" s="38" t="s">
        <v>26</v>
      </c>
      <c r="B659" s="38" t="s">
        <v>158</v>
      </c>
      <c r="C659" s="39">
        <v>43689</v>
      </c>
      <c r="D659" s="38" t="s">
        <v>44</v>
      </c>
      <c r="E659" s="38" t="s">
        <v>244</v>
      </c>
      <c r="F659" s="38" t="s">
        <v>1357</v>
      </c>
      <c r="G659" s="38" t="s">
        <v>226</v>
      </c>
      <c r="H659" s="38">
        <v>16190</v>
      </c>
      <c r="I659" s="38">
        <v>9.3800000000000008</v>
      </c>
      <c r="J659" s="38" t="s">
        <v>238</v>
      </c>
      <c r="K659" s="38" t="s">
        <v>858</v>
      </c>
      <c r="L659" s="15" t="str">
        <f t="shared" si="40"/>
        <v>DOES NOT MEET</v>
      </c>
      <c r="M659" s="15" t="str">
        <f t="shared" si="41"/>
        <v>N/A</v>
      </c>
      <c r="N659" s="18">
        <f t="shared" si="42"/>
        <v>40.765999999999998</v>
      </c>
      <c r="O659" s="18">
        <f t="shared" si="43"/>
        <v>29</v>
      </c>
    </row>
    <row r="660" spans="1:15" ht="14.4" customHeight="1" x14ac:dyDescent="0.3">
      <c r="A660" s="38" t="s">
        <v>26</v>
      </c>
      <c r="B660" s="38" t="s">
        <v>158</v>
      </c>
      <c r="C660" s="39">
        <v>42660</v>
      </c>
      <c r="D660" s="38" t="s">
        <v>48</v>
      </c>
      <c r="E660" s="38" t="s">
        <v>244</v>
      </c>
      <c r="F660" s="38" t="s">
        <v>2200</v>
      </c>
      <c r="G660" s="38" t="s">
        <v>226</v>
      </c>
      <c r="H660" s="38">
        <v>8170</v>
      </c>
      <c r="I660" s="38">
        <v>7.9</v>
      </c>
      <c r="J660" s="38">
        <v>0</v>
      </c>
      <c r="K660" s="38">
        <v>12.7</v>
      </c>
      <c r="L660" s="15" t="str">
        <f t="shared" si="40"/>
        <v>MEETS</v>
      </c>
      <c r="M660" s="15" t="str">
        <f t="shared" si="41"/>
        <v>N/A</v>
      </c>
      <c r="N660" s="18">
        <f t="shared" si="42"/>
        <v>12.7</v>
      </c>
      <c r="O660" s="18">
        <f t="shared" si="43"/>
        <v>0</v>
      </c>
    </row>
    <row r="661" spans="1:15" ht="14.4" customHeight="1" x14ac:dyDescent="0.3">
      <c r="A661" s="38" t="s">
        <v>26</v>
      </c>
      <c r="B661" s="38" t="s">
        <v>158</v>
      </c>
      <c r="C661" s="39">
        <v>43357</v>
      </c>
      <c r="D661" s="38" t="s">
        <v>48</v>
      </c>
      <c r="E661" s="38" t="s">
        <v>244</v>
      </c>
      <c r="F661" s="38" t="s">
        <v>2303</v>
      </c>
      <c r="G661" s="38" t="s">
        <v>226</v>
      </c>
      <c r="H661" s="38">
        <v>14510</v>
      </c>
      <c r="I661" s="38">
        <v>9.3000000000000007</v>
      </c>
      <c r="J661" s="38">
        <v>0</v>
      </c>
      <c r="K661" s="38" t="s">
        <v>644</v>
      </c>
      <c r="L661" s="15" t="str">
        <f t="shared" si="40"/>
        <v>DOES NOT MEET</v>
      </c>
      <c r="M661" s="15" t="str">
        <f t="shared" si="41"/>
        <v>N/A</v>
      </c>
      <c r="N661" s="18">
        <f t="shared" si="42"/>
        <v>49.37</v>
      </c>
      <c r="O661" s="18">
        <f t="shared" si="43"/>
        <v>0</v>
      </c>
    </row>
    <row r="662" spans="1:15" ht="14.4" customHeight="1" x14ac:dyDescent="0.3">
      <c r="A662" s="38" t="s">
        <v>26</v>
      </c>
      <c r="B662" s="38" t="s">
        <v>158</v>
      </c>
      <c r="C662" s="39">
        <v>43689</v>
      </c>
      <c r="D662" s="38" t="s">
        <v>48</v>
      </c>
      <c r="E662" s="38" t="s">
        <v>244</v>
      </c>
      <c r="F662" s="38" t="s">
        <v>1356</v>
      </c>
      <c r="G662" s="38" t="s">
        <v>226</v>
      </c>
      <c r="H662" s="38">
        <v>11310</v>
      </c>
      <c r="I662" s="38">
        <v>8.83</v>
      </c>
      <c r="J662" s="38" t="s">
        <v>238</v>
      </c>
      <c r="K662" s="38" t="s">
        <v>859</v>
      </c>
      <c r="L662" s="15" t="str">
        <f t="shared" si="40"/>
        <v>MEETS</v>
      </c>
      <c r="M662" s="15" t="str">
        <f t="shared" si="41"/>
        <v>N/A</v>
      </c>
      <c r="N662" s="18">
        <f t="shared" si="42"/>
        <v>58.354999999999997</v>
      </c>
      <c r="O662" s="18">
        <f t="shared" si="43"/>
        <v>29</v>
      </c>
    </row>
    <row r="663" spans="1:15" ht="14.4" customHeight="1" x14ac:dyDescent="0.3">
      <c r="A663" s="38" t="s">
        <v>842</v>
      </c>
      <c r="B663" s="38" t="s">
        <v>843</v>
      </c>
      <c r="C663" s="39">
        <v>43658</v>
      </c>
      <c r="D663" s="38" t="s">
        <v>44</v>
      </c>
      <c r="E663" s="38" t="s">
        <v>844</v>
      </c>
      <c r="F663" s="38" t="s">
        <v>1365</v>
      </c>
      <c r="G663" s="38" t="s">
        <v>194</v>
      </c>
      <c r="H663" s="38">
        <v>12890</v>
      </c>
      <c r="I663" s="38">
        <v>8.85</v>
      </c>
      <c r="J663" s="38" t="s">
        <v>238</v>
      </c>
      <c r="K663" s="38" t="s">
        <v>845</v>
      </c>
      <c r="L663" s="15" t="str">
        <f t="shared" si="40"/>
        <v>MEETS</v>
      </c>
      <c r="M663" s="15" t="str">
        <f t="shared" si="41"/>
        <v>N/A</v>
      </c>
      <c r="N663" s="18">
        <f t="shared" si="42"/>
        <v>51.201999999999998</v>
      </c>
      <c r="O663" s="18">
        <f t="shared" si="43"/>
        <v>29</v>
      </c>
    </row>
    <row r="664" spans="1:15" ht="14.4" customHeight="1" x14ac:dyDescent="0.3">
      <c r="A664" s="38" t="s">
        <v>27</v>
      </c>
      <c r="B664" s="38" t="s">
        <v>588</v>
      </c>
      <c r="C664" s="39">
        <v>42437</v>
      </c>
      <c r="D664" s="38" t="s">
        <v>44</v>
      </c>
      <c r="E664" s="38" t="s">
        <v>304</v>
      </c>
      <c r="F664" s="38" t="s">
        <v>1523</v>
      </c>
      <c r="G664" s="38" t="s">
        <v>188</v>
      </c>
      <c r="H664" s="38">
        <v>24913</v>
      </c>
      <c r="I664" s="38">
        <v>7.8</v>
      </c>
      <c r="J664" s="38">
        <v>0</v>
      </c>
      <c r="K664" s="38">
        <v>6</v>
      </c>
      <c r="L664" s="15" t="str">
        <f t="shared" si="40"/>
        <v>MEETS</v>
      </c>
      <c r="M664" s="15" t="str">
        <f t="shared" si="41"/>
        <v>N/A</v>
      </c>
      <c r="N664" s="18">
        <f t="shared" si="42"/>
        <v>6</v>
      </c>
      <c r="O664" s="18">
        <f t="shared" si="43"/>
        <v>0</v>
      </c>
    </row>
    <row r="665" spans="1:15" ht="14.4" customHeight="1" x14ac:dyDescent="0.3">
      <c r="A665" s="38" t="s">
        <v>27</v>
      </c>
      <c r="B665" s="38" t="s">
        <v>588</v>
      </c>
      <c r="C665" s="39">
        <v>42437</v>
      </c>
      <c r="D665" s="38" t="s">
        <v>48</v>
      </c>
      <c r="E665" s="38" t="s">
        <v>304</v>
      </c>
      <c r="F665" s="38" t="s">
        <v>1522</v>
      </c>
      <c r="G665" s="38" t="s">
        <v>188</v>
      </c>
      <c r="H665" s="38">
        <v>23436</v>
      </c>
      <c r="I665" s="38">
        <v>7.9</v>
      </c>
      <c r="J665" s="38">
        <v>0</v>
      </c>
      <c r="K665" s="38">
        <v>5.2</v>
      </c>
      <c r="L665" s="15" t="str">
        <f t="shared" si="40"/>
        <v>MEETS</v>
      </c>
      <c r="M665" s="15" t="str">
        <f t="shared" si="41"/>
        <v>N/A</v>
      </c>
      <c r="N665" s="18">
        <f t="shared" si="42"/>
        <v>5.2</v>
      </c>
      <c r="O665" s="18">
        <f t="shared" si="43"/>
        <v>0</v>
      </c>
    </row>
    <row r="666" spans="1:15" ht="14.4" customHeight="1" x14ac:dyDescent="0.3">
      <c r="A666" s="38" t="s">
        <v>76</v>
      </c>
      <c r="B666" s="38" t="s">
        <v>75</v>
      </c>
      <c r="C666" s="39">
        <v>42408</v>
      </c>
      <c r="D666" s="38" t="s">
        <v>44</v>
      </c>
      <c r="E666" s="38" t="s">
        <v>248</v>
      </c>
      <c r="F666" s="38" t="s">
        <v>1539</v>
      </c>
      <c r="G666" s="38" t="s">
        <v>194</v>
      </c>
      <c r="H666" s="38">
        <v>19073</v>
      </c>
      <c r="I666" s="38">
        <v>7.4</v>
      </c>
      <c r="J666" s="38">
        <v>0</v>
      </c>
      <c r="K666" s="38">
        <v>6.7</v>
      </c>
      <c r="L666" s="15" t="str">
        <f t="shared" si="40"/>
        <v>MEETS</v>
      </c>
      <c r="M666" s="15" t="str">
        <f t="shared" si="41"/>
        <v>N/A</v>
      </c>
      <c r="N666" s="18">
        <f t="shared" si="42"/>
        <v>6.7</v>
      </c>
      <c r="O666" s="18">
        <f t="shared" si="43"/>
        <v>0</v>
      </c>
    </row>
    <row r="667" spans="1:15" ht="14.4" customHeight="1" x14ac:dyDescent="0.3">
      <c r="A667" s="38" t="s">
        <v>76</v>
      </c>
      <c r="B667" s="38" t="s">
        <v>75</v>
      </c>
      <c r="C667" s="39">
        <v>42408</v>
      </c>
      <c r="D667" s="38" t="s">
        <v>48</v>
      </c>
      <c r="E667" s="38" t="s">
        <v>248</v>
      </c>
      <c r="F667" s="38" t="s">
        <v>1538</v>
      </c>
      <c r="G667" s="38" t="s">
        <v>194</v>
      </c>
      <c r="H667" s="38">
        <v>20687</v>
      </c>
      <c r="I667" s="38">
        <v>7.5</v>
      </c>
      <c r="J667" s="38">
        <v>5</v>
      </c>
      <c r="K667" s="38">
        <v>5.2</v>
      </c>
      <c r="L667" s="15" t="str">
        <f t="shared" si="40"/>
        <v>MEETS</v>
      </c>
      <c r="M667" s="15" t="str">
        <f t="shared" si="41"/>
        <v>N/A</v>
      </c>
      <c r="N667" s="18">
        <f t="shared" si="42"/>
        <v>5.2</v>
      </c>
      <c r="O667" s="18">
        <f t="shared" si="43"/>
        <v>5</v>
      </c>
    </row>
    <row r="668" spans="1:15" ht="14.4" customHeight="1" x14ac:dyDescent="0.3">
      <c r="A668" s="38" t="s">
        <v>76</v>
      </c>
      <c r="B668" s="38" t="s">
        <v>75</v>
      </c>
      <c r="C668" s="39">
        <v>43581</v>
      </c>
      <c r="D668" s="38" t="s">
        <v>179</v>
      </c>
      <c r="E668" s="38" t="s">
        <v>248</v>
      </c>
      <c r="F668" s="38" t="s">
        <v>1396</v>
      </c>
      <c r="G668" s="38" t="s">
        <v>385</v>
      </c>
      <c r="H668" s="38">
        <v>21960</v>
      </c>
      <c r="I668" s="38">
        <v>9.6</v>
      </c>
      <c r="J668" s="38" t="s">
        <v>239</v>
      </c>
      <c r="K668" s="38" t="s">
        <v>799</v>
      </c>
      <c r="L668" s="15" t="str">
        <f t="shared" si="40"/>
        <v>DOES NOT MEET</v>
      </c>
      <c r="M668" s="15" t="str">
        <f t="shared" si="41"/>
        <v>N/A</v>
      </c>
      <c r="N668" s="18">
        <f t="shared" si="42"/>
        <v>30.055</v>
      </c>
      <c r="O668" s="18">
        <f t="shared" si="43"/>
        <v>30</v>
      </c>
    </row>
    <row r="669" spans="1:15" ht="14.4" customHeight="1" x14ac:dyDescent="0.3">
      <c r="A669" s="38" t="s">
        <v>96</v>
      </c>
      <c r="B669" s="38" t="s">
        <v>571</v>
      </c>
      <c r="C669" s="39">
        <v>42144</v>
      </c>
      <c r="D669" s="38" t="s">
        <v>44</v>
      </c>
      <c r="E669" s="38" t="s">
        <v>360</v>
      </c>
      <c r="F669" s="38" t="s">
        <v>2057</v>
      </c>
      <c r="G669" s="38" t="s">
        <v>173</v>
      </c>
      <c r="H669" s="38">
        <v>26978</v>
      </c>
      <c r="I669" s="38">
        <v>9.1999999999999993</v>
      </c>
      <c r="J669" s="38">
        <v>0</v>
      </c>
      <c r="K669" s="38">
        <v>0</v>
      </c>
      <c r="L669" s="15" t="str">
        <f t="shared" si="40"/>
        <v>DOES NOT MEET</v>
      </c>
      <c r="M669" s="15" t="str">
        <f t="shared" si="41"/>
        <v>N/A</v>
      </c>
      <c r="N669" s="18">
        <f t="shared" si="42"/>
        <v>0</v>
      </c>
      <c r="O669" s="18">
        <f t="shared" si="43"/>
        <v>0</v>
      </c>
    </row>
    <row r="670" spans="1:15" ht="14.4" customHeight="1" x14ac:dyDescent="0.3">
      <c r="A670" s="38" t="s">
        <v>96</v>
      </c>
      <c r="B670" s="38" t="s">
        <v>571</v>
      </c>
      <c r="C670" s="39">
        <v>42419</v>
      </c>
      <c r="D670" s="38" t="s">
        <v>44</v>
      </c>
      <c r="E670" s="38" t="s">
        <v>360</v>
      </c>
      <c r="F670" s="38" t="s">
        <v>2120</v>
      </c>
      <c r="G670" s="38" t="s">
        <v>168</v>
      </c>
      <c r="H670" s="38">
        <v>24845</v>
      </c>
      <c r="I670" s="38">
        <v>7.8</v>
      </c>
      <c r="J670" s="38">
        <v>0</v>
      </c>
      <c r="K670" s="38">
        <v>4.2</v>
      </c>
      <c r="L670" s="15" t="str">
        <f t="shared" si="40"/>
        <v>MEETS</v>
      </c>
      <c r="M670" s="15" t="str">
        <f t="shared" si="41"/>
        <v>N/A</v>
      </c>
      <c r="N670" s="18">
        <f t="shared" si="42"/>
        <v>4.2</v>
      </c>
      <c r="O670" s="18">
        <f t="shared" si="43"/>
        <v>0</v>
      </c>
    </row>
    <row r="671" spans="1:15" ht="14.4" customHeight="1" x14ac:dyDescent="0.3">
      <c r="A671" s="38" t="s">
        <v>96</v>
      </c>
      <c r="B671" s="38" t="s">
        <v>571</v>
      </c>
      <c r="C671" s="39">
        <v>42597</v>
      </c>
      <c r="D671" s="38" t="s">
        <v>44</v>
      </c>
      <c r="E671" s="38" t="s">
        <v>360</v>
      </c>
      <c r="F671" s="38" t="s">
        <v>2166</v>
      </c>
      <c r="G671" s="38" t="s">
        <v>173</v>
      </c>
      <c r="H671" s="38">
        <v>24832</v>
      </c>
      <c r="I671" s="38">
        <v>7.8</v>
      </c>
      <c r="J671" s="38">
        <v>0</v>
      </c>
      <c r="K671" s="38">
        <v>3.7</v>
      </c>
      <c r="L671" s="15" t="str">
        <f t="shared" si="40"/>
        <v>MEETS</v>
      </c>
      <c r="M671" s="15" t="str">
        <f t="shared" si="41"/>
        <v>N/A</v>
      </c>
      <c r="N671" s="18">
        <f t="shared" si="42"/>
        <v>3.7</v>
      </c>
      <c r="O671" s="18">
        <f t="shared" si="43"/>
        <v>0</v>
      </c>
    </row>
    <row r="672" spans="1:15" ht="14.4" customHeight="1" x14ac:dyDescent="0.3">
      <c r="A672" s="38" t="s">
        <v>96</v>
      </c>
      <c r="B672" s="38" t="s">
        <v>571</v>
      </c>
      <c r="C672" s="39">
        <v>43516</v>
      </c>
      <c r="D672" s="38" t="s">
        <v>44</v>
      </c>
      <c r="E672" s="38" t="s">
        <v>360</v>
      </c>
      <c r="F672" s="38" t="s">
        <v>2366</v>
      </c>
      <c r="G672" s="38" t="s">
        <v>762</v>
      </c>
      <c r="H672" s="38">
        <v>24650</v>
      </c>
      <c r="I672" s="38">
        <v>9.3000000000000007</v>
      </c>
      <c r="J672" s="38">
        <v>0</v>
      </c>
      <c r="K672" s="38" t="s">
        <v>763</v>
      </c>
      <c r="L672" s="15" t="str">
        <f t="shared" si="40"/>
        <v>DOES NOT MEET</v>
      </c>
      <c r="M672" s="15" t="str">
        <f t="shared" si="41"/>
        <v>N/A</v>
      </c>
      <c r="N672" s="18">
        <f t="shared" si="42"/>
        <v>26.774999999999999</v>
      </c>
      <c r="O672" s="18">
        <f t="shared" si="43"/>
        <v>0</v>
      </c>
    </row>
    <row r="673" spans="1:15" ht="14.4" customHeight="1" x14ac:dyDescent="0.3">
      <c r="A673" s="38" t="s">
        <v>96</v>
      </c>
      <c r="B673" s="38" t="s">
        <v>571</v>
      </c>
      <c r="C673" s="39">
        <v>43585</v>
      </c>
      <c r="D673" s="38" t="s">
        <v>44</v>
      </c>
      <c r="E673" s="38" t="s">
        <v>360</v>
      </c>
      <c r="F673" s="38" t="s">
        <v>1393</v>
      </c>
      <c r="G673" s="38" t="s">
        <v>168</v>
      </c>
      <c r="H673" s="38">
        <v>23820</v>
      </c>
      <c r="I673" s="38">
        <v>9.4</v>
      </c>
      <c r="J673" s="38" t="s">
        <v>239</v>
      </c>
      <c r="K673" s="38" t="s">
        <v>745</v>
      </c>
      <c r="L673" s="15" t="str">
        <f t="shared" si="40"/>
        <v>DOES NOT MEET</v>
      </c>
      <c r="M673" s="15" t="str">
        <f t="shared" si="41"/>
        <v>N/A</v>
      </c>
      <c r="N673" s="18">
        <f t="shared" si="42"/>
        <v>27.696000000000002</v>
      </c>
      <c r="O673" s="18">
        <f t="shared" si="43"/>
        <v>30</v>
      </c>
    </row>
    <row r="674" spans="1:15" ht="14.4" customHeight="1" x14ac:dyDescent="0.3">
      <c r="A674" s="38" t="s">
        <v>96</v>
      </c>
      <c r="B674" s="38" t="s">
        <v>571</v>
      </c>
      <c r="C674" s="39">
        <v>42419</v>
      </c>
      <c r="D674" s="38" t="s">
        <v>48</v>
      </c>
      <c r="E674" s="38" t="s">
        <v>360</v>
      </c>
      <c r="F674" s="38" t="s">
        <v>2121</v>
      </c>
      <c r="G674" s="38" t="s">
        <v>168</v>
      </c>
      <c r="H674" s="38">
        <v>23618</v>
      </c>
      <c r="I674" s="38">
        <v>8.1999999999999993</v>
      </c>
      <c r="J674" s="38">
        <v>0</v>
      </c>
      <c r="K674" s="38">
        <v>4.0999999999999996</v>
      </c>
      <c r="L674" s="15" t="str">
        <f t="shared" si="40"/>
        <v>MEETS</v>
      </c>
      <c r="M674" s="15" t="str">
        <f t="shared" si="41"/>
        <v>N/A</v>
      </c>
      <c r="N674" s="18">
        <f t="shared" si="42"/>
        <v>4.0999999999999996</v>
      </c>
      <c r="O674" s="18">
        <f t="shared" si="43"/>
        <v>0</v>
      </c>
    </row>
    <row r="675" spans="1:15" ht="14.4" customHeight="1" x14ac:dyDescent="0.3">
      <c r="A675" s="38" t="s">
        <v>96</v>
      </c>
      <c r="B675" s="38" t="s">
        <v>571</v>
      </c>
      <c r="C675" s="39">
        <v>43516</v>
      </c>
      <c r="D675" s="38" t="s">
        <v>48</v>
      </c>
      <c r="E675" s="38" t="s">
        <v>360</v>
      </c>
      <c r="F675" s="38" t="s">
        <v>2367</v>
      </c>
      <c r="G675" s="38" t="s">
        <v>762</v>
      </c>
      <c r="H675" s="38">
        <v>23720</v>
      </c>
      <c r="I675" s="38">
        <v>9.3000000000000007</v>
      </c>
      <c r="J675" s="38">
        <v>0</v>
      </c>
      <c r="K675" s="38" t="s">
        <v>764</v>
      </c>
      <c r="L675" s="15" t="str">
        <f t="shared" si="40"/>
        <v>DOES NOT MEET</v>
      </c>
      <c r="M675" s="15" t="str">
        <f t="shared" si="41"/>
        <v>N/A</v>
      </c>
      <c r="N675" s="18">
        <f t="shared" si="42"/>
        <v>27.824999999999999</v>
      </c>
      <c r="O675" s="18">
        <f t="shared" si="43"/>
        <v>0</v>
      </c>
    </row>
    <row r="676" spans="1:15" ht="14.4" customHeight="1" x14ac:dyDescent="0.3">
      <c r="A676" s="38" t="s">
        <v>96</v>
      </c>
      <c r="B676" s="38" t="s">
        <v>571</v>
      </c>
      <c r="C676" s="39">
        <v>43585</v>
      </c>
      <c r="D676" s="38" t="s">
        <v>48</v>
      </c>
      <c r="E676" s="38" t="s">
        <v>360</v>
      </c>
      <c r="F676" s="38" t="s">
        <v>1392</v>
      </c>
      <c r="G676" s="38" t="s">
        <v>168</v>
      </c>
      <c r="H676" s="38">
        <v>18140</v>
      </c>
      <c r="I676" s="38">
        <v>8.9</v>
      </c>
      <c r="J676" s="38" t="s">
        <v>239</v>
      </c>
      <c r="K676" s="38" t="s">
        <v>802</v>
      </c>
      <c r="L676" s="15" t="str">
        <f t="shared" si="40"/>
        <v>MEETS</v>
      </c>
      <c r="M676" s="15" t="str">
        <f t="shared" si="41"/>
        <v>N/A</v>
      </c>
      <c r="N676" s="18">
        <f t="shared" si="42"/>
        <v>36.384</v>
      </c>
      <c r="O676" s="18">
        <f t="shared" si="43"/>
        <v>30</v>
      </c>
    </row>
    <row r="677" spans="1:15" ht="14.4" customHeight="1" x14ac:dyDescent="0.3">
      <c r="A677" s="38" t="s">
        <v>96</v>
      </c>
      <c r="B677" s="38" t="s">
        <v>30</v>
      </c>
      <c r="C677" s="39">
        <v>42093</v>
      </c>
      <c r="D677" s="38" t="s">
        <v>44</v>
      </c>
      <c r="E677" s="38" t="s">
        <v>342</v>
      </c>
      <c r="F677" s="38" t="s">
        <v>2055</v>
      </c>
      <c r="G677" s="38" t="s">
        <v>168</v>
      </c>
      <c r="H677" s="38">
        <v>52966</v>
      </c>
      <c r="I677" s="38">
        <v>7.8</v>
      </c>
      <c r="J677" s="38">
        <v>100</v>
      </c>
      <c r="K677" s="38">
        <v>200</v>
      </c>
      <c r="L677" s="15" t="str">
        <f t="shared" si="40"/>
        <v>MEETS</v>
      </c>
      <c r="M677" s="15" t="str">
        <f t="shared" si="41"/>
        <v>N/A</v>
      </c>
      <c r="N677" s="18">
        <f t="shared" si="42"/>
        <v>200</v>
      </c>
      <c r="O677" s="18">
        <f t="shared" si="43"/>
        <v>100</v>
      </c>
    </row>
    <row r="678" spans="1:15" ht="14.4" customHeight="1" x14ac:dyDescent="0.3">
      <c r="A678" s="38" t="s">
        <v>96</v>
      </c>
      <c r="B678" s="38" t="s">
        <v>30</v>
      </c>
      <c r="C678" s="39">
        <v>42668</v>
      </c>
      <c r="D678" s="38" t="s">
        <v>44</v>
      </c>
      <c r="E678" s="38" t="s">
        <v>342</v>
      </c>
      <c r="F678" s="38" t="s">
        <v>1490</v>
      </c>
      <c r="G678" s="38" t="s">
        <v>168</v>
      </c>
      <c r="H678" s="38">
        <v>82508</v>
      </c>
      <c r="I678" s="38">
        <v>8.1</v>
      </c>
      <c r="J678" s="38">
        <v>0</v>
      </c>
      <c r="K678" s="38">
        <v>0.4</v>
      </c>
      <c r="L678" s="15" t="str">
        <f t="shared" si="40"/>
        <v>MEETS</v>
      </c>
      <c r="M678" s="15" t="str">
        <f t="shared" si="41"/>
        <v>N/A</v>
      </c>
      <c r="N678" s="18">
        <f t="shared" si="42"/>
        <v>0.4</v>
      </c>
      <c r="O678" s="18">
        <f t="shared" si="43"/>
        <v>0</v>
      </c>
    </row>
    <row r="679" spans="1:15" ht="14.4" customHeight="1" x14ac:dyDescent="0.3">
      <c r="A679" s="38" t="s">
        <v>96</v>
      </c>
      <c r="B679" s="38" t="s">
        <v>30</v>
      </c>
      <c r="C679" s="39">
        <v>42668</v>
      </c>
      <c r="D679" s="38" t="s">
        <v>48</v>
      </c>
      <c r="E679" s="38" t="s">
        <v>342</v>
      </c>
      <c r="F679" s="38" t="s">
        <v>1491</v>
      </c>
      <c r="G679" s="38" t="s">
        <v>168</v>
      </c>
      <c r="H679" s="38">
        <v>42373</v>
      </c>
      <c r="I679" s="38">
        <v>8.1</v>
      </c>
      <c r="J679" s="38">
        <v>0</v>
      </c>
      <c r="K679" s="38">
        <v>0.1</v>
      </c>
      <c r="L679" s="15" t="str">
        <f t="shared" si="40"/>
        <v>MEETS</v>
      </c>
      <c r="M679" s="15" t="str">
        <f t="shared" si="41"/>
        <v>N/A</v>
      </c>
      <c r="N679" s="18">
        <f t="shared" si="42"/>
        <v>0.1</v>
      </c>
      <c r="O679" s="18">
        <f t="shared" si="43"/>
        <v>0</v>
      </c>
    </row>
    <row r="680" spans="1:15" ht="14.4" customHeight="1" x14ac:dyDescent="0.3">
      <c r="A680" s="38" t="s">
        <v>96</v>
      </c>
      <c r="B680" s="38" t="s">
        <v>30</v>
      </c>
      <c r="C680" s="39">
        <v>42207</v>
      </c>
      <c r="D680" s="38" t="s">
        <v>179</v>
      </c>
      <c r="E680" s="38" t="s">
        <v>342</v>
      </c>
      <c r="F680" s="38" t="s">
        <v>1546</v>
      </c>
      <c r="G680" s="38" t="s">
        <v>180</v>
      </c>
      <c r="H680" s="38">
        <v>50865</v>
      </c>
      <c r="I680" s="38">
        <v>7.2</v>
      </c>
      <c r="J680" s="38">
        <v>0</v>
      </c>
      <c r="K680" s="38">
        <v>0</v>
      </c>
      <c r="L680" s="15" t="str">
        <f t="shared" si="40"/>
        <v>MEETS</v>
      </c>
      <c r="M680" s="15" t="str">
        <f t="shared" si="41"/>
        <v>N/A</v>
      </c>
      <c r="N680" s="18">
        <f t="shared" si="42"/>
        <v>0</v>
      </c>
      <c r="O680" s="18">
        <f t="shared" si="43"/>
        <v>0</v>
      </c>
    </row>
    <row r="681" spans="1:15" ht="14.4" customHeight="1" x14ac:dyDescent="0.3">
      <c r="A681" s="38" t="s">
        <v>583</v>
      </c>
      <c r="B681" s="38" t="s">
        <v>602</v>
      </c>
      <c r="C681" s="39">
        <v>42584</v>
      </c>
      <c r="D681" s="38" t="s">
        <v>44</v>
      </c>
      <c r="E681" s="38" t="s">
        <v>249</v>
      </c>
      <c r="F681" s="38" t="s">
        <v>1499</v>
      </c>
      <c r="G681" s="38" t="s">
        <v>194</v>
      </c>
      <c r="H681" s="38">
        <v>14002</v>
      </c>
      <c r="I681" s="38">
        <v>9.1999999999999993</v>
      </c>
      <c r="J681" s="38">
        <v>0</v>
      </c>
      <c r="K681" s="38">
        <v>17.3</v>
      </c>
      <c r="L681" s="15" t="str">
        <f t="shared" si="40"/>
        <v>DOES NOT MEET</v>
      </c>
      <c r="M681" s="15" t="str">
        <f t="shared" si="41"/>
        <v>N/A</v>
      </c>
      <c r="N681" s="18">
        <f t="shared" si="42"/>
        <v>17.3</v>
      </c>
      <c r="O681" s="18">
        <f t="shared" si="43"/>
        <v>0</v>
      </c>
    </row>
    <row r="682" spans="1:15" ht="14.4" customHeight="1" x14ac:dyDescent="0.3">
      <c r="A682" s="38" t="s">
        <v>583</v>
      </c>
      <c r="B682" s="38" t="s">
        <v>602</v>
      </c>
      <c r="C682" s="39">
        <v>42584</v>
      </c>
      <c r="D682" s="38" t="s">
        <v>48</v>
      </c>
      <c r="E682" s="38" t="s">
        <v>249</v>
      </c>
      <c r="F682" s="38" t="s">
        <v>1498</v>
      </c>
      <c r="G682" s="38" t="s">
        <v>194</v>
      </c>
      <c r="H682" s="38">
        <v>7502</v>
      </c>
      <c r="I682" s="38">
        <v>8.6999999999999993</v>
      </c>
      <c r="J682" s="38">
        <v>0</v>
      </c>
      <c r="K682" s="38">
        <v>40.200000000000003</v>
      </c>
      <c r="L682" s="15" t="str">
        <f t="shared" si="40"/>
        <v>MEETS</v>
      </c>
      <c r="M682" s="15" t="str">
        <f t="shared" si="41"/>
        <v>N/A</v>
      </c>
      <c r="N682" s="18">
        <f t="shared" si="42"/>
        <v>40.200000000000003</v>
      </c>
      <c r="O682" s="18">
        <f t="shared" si="43"/>
        <v>0</v>
      </c>
    </row>
    <row r="683" spans="1:15" ht="14.4" customHeight="1" x14ac:dyDescent="0.3">
      <c r="A683" s="38" t="s">
        <v>583</v>
      </c>
      <c r="B683" s="38" t="s">
        <v>602</v>
      </c>
      <c r="C683" s="39">
        <v>42584</v>
      </c>
      <c r="D683" s="38" t="s">
        <v>45</v>
      </c>
      <c r="E683" s="38" t="s">
        <v>249</v>
      </c>
      <c r="F683" s="38" t="s">
        <v>1497</v>
      </c>
      <c r="G683" s="38" t="s">
        <v>194</v>
      </c>
      <c r="H683" s="38">
        <v>3880</v>
      </c>
      <c r="I683" s="38">
        <v>8</v>
      </c>
      <c r="J683" s="38">
        <v>0</v>
      </c>
      <c r="K683" s="38">
        <v>73</v>
      </c>
      <c r="L683" s="15" t="str">
        <f t="shared" si="40"/>
        <v>MEETS</v>
      </c>
      <c r="M683" s="15" t="str">
        <f t="shared" si="41"/>
        <v>N/A</v>
      </c>
      <c r="N683" s="18">
        <f t="shared" si="42"/>
        <v>73</v>
      </c>
      <c r="O683" s="18">
        <f t="shared" si="43"/>
        <v>0</v>
      </c>
    </row>
    <row r="684" spans="1:15" ht="14.4" customHeight="1" x14ac:dyDescent="0.3">
      <c r="A684" s="38" t="s">
        <v>583</v>
      </c>
      <c r="B684" s="38" t="s">
        <v>602</v>
      </c>
      <c r="C684" s="39">
        <v>43641</v>
      </c>
      <c r="D684" s="38" t="s">
        <v>179</v>
      </c>
      <c r="E684" s="38" t="s">
        <v>249</v>
      </c>
      <c r="F684" s="38" t="s">
        <v>1380</v>
      </c>
      <c r="G684" s="38" t="s">
        <v>817</v>
      </c>
      <c r="H684" s="38">
        <v>13030</v>
      </c>
      <c r="I684" s="38">
        <v>9.11</v>
      </c>
      <c r="J684" s="38" t="s">
        <v>238</v>
      </c>
      <c r="K684" s="38" t="s">
        <v>818</v>
      </c>
      <c r="L684" s="15" t="str">
        <f t="shared" si="40"/>
        <v>DOES NOT MEET</v>
      </c>
      <c r="M684" s="15" t="str">
        <f t="shared" si="41"/>
        <v>N/A</v>
      </c>
      <c r="N684" s="18">
        <f t="shared" si="42"/>
        <v>50.652000000000001</v>
      </c>
      <c r="O684" s="18">
        <f t="shared" si="43"/>
        <v>29</v>
      </c>
    </row>
    <row r="685" spans="1:15" ht="14.4" customHeight="1" x14ac:dyDescent="0.3">
      <c r="A685" s="38" t="s">
        <v>583</v>
      </c>
      <c r="B685" s="38" t="s">
        <v>587</v>
      </c>
      <c r="C685" s="39">
        <v>42436</v>
      </c>
      <c r="D685" s="38" t="s">
        <v>44</v>
      </c>
      <c r="E685" s="38" t="s">
        <v>242</v>
      </c>
      <c r="F685" s="38" t="s">
        <v>1524</v>
      </c>
      <c r="G685" s="38" t="s">
        <v>188</v>
      </c>
      <c r="H685" s="38">
        <v>14977</v>
      </c>
      <c r="I685" s="38">
        <v>7.8</v>
      </c>
      <c r="J685" s="38">
        <v>0</v>
      </c>
      <c r="K685" s="38">
        <v>5.6</v>
      </c>
      <c r="L685" s="15" t="str">
        <f t="shared" si="40"/>
        <v>MEETS</v>
      </c>
      <c r="M685" s="15" t="str">
        <f t="shared" si="41"/>
        <v>N/A</v>
      </c>
      <c r="N685" s="18">
        <f t="shared" si="42"/>
        <v>5.6</v>
      </c>
      <c r="O685" s="18">
        <f t="shared" si="43"/>
        <v>0</v>
      </c>
    </row>
    <row r="686" spans="1:15" ht="14.4" customHeight="1" x14ac:dyDescent="0.3">
      <c r="A686" s="38" t="s">
        <v>583</v>
      </c>
      <c r="B686" s="38" t="s">
        <v>587</v>
      </c>
      <c r="C686" s="39">
        <v>42436</v>
      </c>
      <c r="D686" s="38" t="s">
        <v>48</v>
      </c>
      <c r="E686" s="38" t="s">
        <v>242</v>
      </c>
      <c r="F686" s="38" t="s">
        <v>1526</v>
      </c>
      <c r="G686" s="38" t="s">
        <v>188</v>
      </c>
      <c r="H686" s="38">
        <v>12880</v>
      </c>
      <c r="I686" s="38">
        <v>9.1999999999999993</v>
      </c>
      <c r="J686" s="38">
        <v>0</v>
      </c>
      <c r="K686" s="38">
        <v>5.5</v>
      </c>
      <c r="L686" s="15" t="str">
        <f t="shared" si="40"/>
        <v>DOES NOT MEET</v>
      </c>
      <c r="M686" s="15" t="str">
        <f t="shared" si="41"/>
        <v>N/A</v>
      </c>
      <c r="N686" s="18">
        <f t="shared" si="42"/>
        <v>5.5</v>
      </c>
      <c r="O686" s="18">
        <f t="shared" si="43"/>
        <v>0</v>
      </c>
    </row>
    <row r="687" spans="1:15" ht="14.4" customHeight="1" x14ac:dyDescent="0.3">
      <c r="A687" s="38" t="s">
        <v>583</v>
      </c>
      <c r="B687" s="38" t="s">
        <v>587</v>
      </c>
      <c r="C687" s="39">
        <v>42436</v>
      </c>
      <c r="D687" s="38" t="s">
        <v>45</v>
      </c>
      <c r="E687" s="38" t="s">
        <v>242</v>
      </c>
      <c r="F687" s="38" t="s">
        <v>1525</v>
      </c>
      <c r="G687" s="38" t="s">
        <v>188</v>
      </c>
      <c r="H687" s="38">
        <v>4916</v>
      </c>
      <c r="I687" s="38">
        <v>9.5</v>
      </c>
      <c r="J687" s="38">
        <v>0</v>
      </c>
      <c r="K687" s="38">
        <v>28</v>
      </c>
      <c r="L687" s="15" t="str">
        <f t="shared" si="40"/>
        <v>DOES NOT MEET</v>
      </c>
      <c r="M687" s="15" t="str">
        <f t="shared" si="41"/>
        <v>N/A</v>
      </c>
      <c r="N687" s="18">
        <f t="shared" si="42"/>
        <v>28</v>
      </c>
      <c r="O687" s="18">
        <f t="shared" si="43"/>
        <v>0</v>
      </c>
    </row>
    <row r="688" spans="1:15" ht="14.4" customHeight="1" x14ac:dyDescent="0.3">
      <c r="A688" s="38" t="s">
        <v>583</v>
      </c>
      <c r="B688" s="38" t="s">
        <v>803</v>
      </c>
      <c r="C688" s="39">
        <v>43606</v>
      </c>
      <c r="D688" s="38" t="s">
        <v>44</v>
      </c>
      <c r="E688" s="38" t="s">
        <v>804</v>
      </c>
      <c r="F688" s="38" t="s">
        <v>1391</v>
      </c>
      <c r="G688" s="38" t="s">
        <v>190</v>
      </c>
      <c r="H688" s="38">
        <v>22400</v>
      </c>
      <c r="I688" s="38">
        <v>9.6</v>
      </c>
      <c r="J688" s="38" t="s">
        <v>239</v>
      </c>
      <c r="K688" s="38" t="s">
        <v>805</v>
      </c>
      <c r="L688" s="15" t="str">
        <f t="shared" si="40"/>
        <v>DOES NOT MEET</v>
      </c>
      <c r="M688" s="15" t="str">
        <f t="shared" si="41"/>
        <v>N/A</v>
      </c>
      <c r="N688" s="18">
        <f t="shared" si="42"/>
        <v>29.463999999999999</v>
      </c>
      <c r="O688" s="18">
        <f t="shared" si="43"/>
        <v>30</v>
      </c>
    </row>
    <row r="689" spans="1:15" ht="14.4" customHeight="1" x14ac:dyDescent="0.3">
      <c r="A689" s="38" t="s">
        <v>583</v>
      </c>
      <c r="B689" s="38" t="s">
        <v>584</v>
      </c>
      <c r="C689" s="39">
        <v>42417</v>
      </c>
      <c r="D689" s="38" t="s">
        <v>44</v>
      </c>
      <c r="E689" s="38" t="s">
        <v>434</v>
      </c>
      <c r="F689" s="38" t="s">
        <v>2102</v>
      </c>
      <c r="G689" s="38" t="s">
        <v>193</v>
      </c>
      <c r="H689" s="38">
        <v>31201</v>
      </c>
      <c r="I689" s="38">
        <v>8.6</v>
      </c>
      <c r="J689" s="38">
        <v>0</v>
      </c>
      <c r="K689" s="38">
        <v>4.8</v>
      </c>
      <c r="L689" s="15" t="str">
        <f t="shared" si="40"/>
        <v>MEETS</v>
      </c>
      <c r="M689" s="15" t="str">
        <f t="shared" si="41"/>
        <v>N/A</v>
      </c>
      <c r="N689" s="18">
        <f t="shared" si="42"/>
        <v>4.8</v>
      </c>
      <c r="O689" s="18">
        <f t="shared" si="43"/>
        <v>0</v>
      </c>
    </row>
    <row r="690" spans="1:15" ht="14.4" customHeight="1" x14ac:dyDescent="0.3">
      <c r="A690" s="38" t="s">
        <v>583</v>
      </c>
      <c r="B690" s="38" t="s">
        <v>584</v>
      </c>
      <c r="C690" s="39">
        <v>43524</v>
      </c>
      <c r="D690" s="38" t="s">
        <v>44</v>
      </c>
      <c r="E690" s="38" t="s">
        <v>434</v>
      </c>
      <c r="F690" s="38" t="s">
        <v>1421</v>
      </c>
      <c r="G690" s="38" t="s">
        <v>190</v>
      </c>
      <c r="H690" s="38">
        <v>27050</v>
      </c>
      <c r="I690" s="38">
        <v>9.1</v>
      </c>
      <c r="J690" s="38" t="s">
        <v>239</v>
      </c>
      <c r="K690" s="38" t="s">
        <v>768</v>
      </c>
      <c r="L690" s="15" t="str">
        <f t="shared" si="40"/>
        <v>DOES NOT MEET</v>
      </c>
      <c r="M690" s="15" t="str">
        <f t="shared" si="41"/>
        <v>N/A</v>
      </c>
      <c r="N690" s="18">
        <f t="shared" si="42"/>
        <v>24.399000000000001</v>
      </c>
      <c r="O690" s="18">
        <f t="shared" si="43"/>
        <v>30</v>
      </c>
    </row>
    <row r="691" spans="1:15" ht="14.4" customHeight="1" x14ac:dyDescent="0.3">
      <c r="A691" s="38" t="s">
        <v>583</v>
      </c>
      <c r="B691" s="38" t="s">
        <v>584</v>
      </c>
      <c r="C691" s="39">
        <v>43524</v>
      </c>
      <c r="D691" s="38" t="s">
        <v>59</v>
      </c>
      <c r="E691" s="38" t="s">
        <v>434</v>
      </c>
      <c r="F691" s="38" t="s">
        <v>1423</v>
      </c>
      <c r="G691" s="38" t="s">
        <v>190</v>
      </c>
      <c r="H691" s="38">
        <v>22470</v>
      </c>
      <c r="I691" s="38">
        <v>9.3000000000000007</v>
      </c>
      <c r="J691" s="38">
        <v>0</v>
      </c>
      <c r="K691" s="38" t="s">
        <v>761</v>
      </c>
      <c r="L691" s="15" t="str">
        <f t="shared" ref="L691:L754" si="44">IF(AND(4.5&lt;=$I691,$I691&lt;=9),"MEETS","DOES NOT MEET")</f>
        <v>DOES NOT MEET</v>
      </c>
      <c r="M691" s="15" t="str">
        <f t="shared" ref="M691:M754" si="45">IF(OR(ISBLANK(I691), NOT(ISNUMBER(MATCH($E691, Coastal, 0)))), "N/A", IF(AND(5 &lt;= $I691, $I691 &lt;= 10),IF($H691&gt;=5000,IF($O691&lt;=100,IF($N691&lt;=200,"MEETS","DOES NOT MEET"),"DOES NOT MEET"),"DOES NOT MEET"),"DOES NOT MEET"))</f>
        <v>N/A</v>
      </c>
      <c r="N691" s="18">
        <f t="shared" ref="N691:N754" si="46">IF(LEFT(K691, 1)="&lt;", VALUE(RIGHT(K691,LEN(K691)-1)), K691)</f>
        <v>29.372</v>
      </c>
      <c r="O691" s="18">
        <f t="shared" ref="O691:O754" si="47">IF(LEFT(J691, 1)="&lt;", VALUE(RIGHT(J691,LEN(J691)-1)), J691)</f>
        <v>0</v>
      </c>
    </row>
    <row r="692" spans="1:15" ht="14.4" customHeight="1" x14ac:dyDescent="0.3">
      <c r="A692" s="38" t="s">
        <v>583</v>
      </c>
      <c r="B692" s="38" t="s">
        <v>584</v>
      </c>
      <c r="C692" s="39">
        <v>42417</v>
      </c>
      <c r="D692" s="38" t="s">
        <v>48</v>
      </c>
      <c r="E692" s="38" t="s">
        <v>434</v>
      </c>
      <c r="F692" s="38" t="s">
        <v>2103</v>
      </c>
      <c r="G692" s="38" t="s">
        <v>193</v>
      </c>
      <c r="H692" s="38">
        <v>48780</v>
      </c>
      <c r="I692" s="38">
        <v>7.3</v>
      </c>
      <c r="J692" s="38">
        <v>0</v>
      </c>
      <c r="K692" s="38">
        <v>5</v>
      </c>
      <c r="L692" s="15" t="str">
        <f t="shared" si="44"/>
        <v>MEETS</v>
      </c>
      <c r="M692" s="15" t="str">
        <f t="shared" si="45"/>
        <v>N/A</v>
      </c>
      <c r="N692" s="18">
        <f t="shared" si="46"/>
        <v>5</v>
      </c>
      <c r="O692" s="18">
        <f t="shared" si="47"/>
        <v>0</v>
      </c>
    </row>
    <row r="693" spans="1:15" ht="14.4" customHeight="1" x14ac:dyDescent="0.3">
      <c r="A693" s="38" t="s">
        <v>583</v>
      </c>
      <c r="B693" s="38" t="s">
        <v>584</v>
      </c>
      <c r="C693" s="39">
        <v>43524</v>
      </c>
      <c r="D693" s="38" t="s">
        <v>48</v>
      </c>
      <c r="E693" s="38" t="s">
        <v>434</v>
      </c>
      <c r="F693" s="38" t="s">
        <v>1424</v>
      </c>
      <c r="G693" s="38" t="s">
        <v>190</v>
      </c>
      <c r="H693" s="38">
        <v>33790</v>
      </c>
      <c r="I693" s="38">
        <v>7.8</v>
      </c>
      <c r="J693" s="38">
        <v>0</v>
      </c>
      <c r="K693" s="38" t="s">
        <v>760</v>
      </c>
      <c r="L693" s="15" t="str">
        <f t="shared" si="44"/>
        <v>MEETS</v>
      </c>
      <c r="M693" s="15" t="str">
        <f t="shared" si="45"/>
        <v>N/A</v>
      </c>
      <c r="N693" s="18">
        <f t="shared" si="46"/>
        <v>19.532</v>
      </c>
      <c r="O693" s="18">
        <f t="shared" si="47"/>
        <v>0</v>
      </c>
    </row>
    <row r="694" spans="1:15" ht="14.4" customHeight="1" x14ac:dyDescent="0.3">
      <c r="A694" s="38" t="s">
        <v>160</v>
      </c>
      <c r="B694" s="38" t="s">
        <v>569</v>
      </c>
      <c r="C694" s="39">
        <v>42696</v>
      </c>
      <c r="D694" s="38" t="s">
        <v>44</v>
      </c>
      <c r="E694" s="38" t="s">
        <v>370</v>
      </c>
      <c r="F694" s="38" t="s">
        <v>2208</v>
      </c>
      <c r="G694" s="38" t="s">
        <v>228</v>
      </c>
      <c r="H694" s="38">
        <v>79114</v>
      </c>
      <c r="I694" s="38">
        <v>7.7</v>
      </c>
      <c r="J694" s="38">
        <v>0</v>
      </c>
      <c r="K694" s="38">
        <v>1.8</v>
      </c>
      <c r="L694" s="15" t="str">
        <f t="shared" si="44"/>
        <v>MEETS</v>
      </c>
      <c r="M694" s="15" t="str">
        <f t="shared" si="45"/>
        <v>N/A</v>
      </c>
      <c r="N694" s="18">
        <f t="shared" si="46"/>
        <v>1.8</v>
      </c>
      <c r="O694" s="18">
        <f t="shared" si="47"/>
        <v>0</v>
      </c>
    </row>
    <row r="695" spans="1:15" ht="14.4" customHeight="1" x14ac:dyDescent="0.3">
      <c r="A695" s="38" t="s">
        <v>160</v>
      </c>
      <c r="B695" s="38" t="s">
        <v>569</v>
      </c>
      <c r="C695" s="39">
        <v>43377</v>
      </c>
      <c r="D695" s="38" t="s">
        <v>44</v>
      </c>
      <c r="E695" s="38" t="s">
        <v>370</v>
      </c>
      <c r="F695" s="38" t="s">
        <v>2315</v>
      </c>
      <c r="G695" s="38" t="s">
        <v>620</v>
      </c>
      <c r="H695" s="38">
        <v>42310</v>
      </c>
      <c r="I695" s="38">
        <v>7.9</v>
      </c>
      <c r="J695" s="38">
        <v>0</v>
      </c>
      <c r="K695" s="38" t="s">
        <v>656</v>
      </c>
      <c r="L695" s="15" t="str">
        <f t="shared" si="44"/>
        <v>MEETS</v>
      </c>
      <c r="M695" s="15" t="str">
        <f t="shared" si="45"/>
        <v>N/A</v>
      </c>
      <c r="N695" s="18">
        <f t="shared" si="46"/>
        <v>17.71</v>
      </c>
      <c r="O695" s="18">
        <f t="shared" si="47"/>
        <v>0</v>
      </c>
    </row>
    <row r="696" spans="1:15" ht="14.4" customHeight="1" x14ac:dyDescent="0.3">
      <c r="A696" s="38" t="s">
        <v>160</v>
      </c>
      <c r="B696" s="38" t="s">
        <v>569</v>
      </c>
      <c r="C696" s="39">
        <v>43699</v>
      </c>
      <c r="D696" s="38" t="s">
        <v>44</v>
      </c>
      <c r="E696" s="38" t="s">
        <v>370</v>
      </c>
      <c r="F696" s="38" t="s">
        <v>1345</v>
      </c>
      <c r="G696" s="38" t="s">
        <v>228</v>
      </c>
      <c r="H696" s="38">
        <v>48690</v>
      </c>
      <c r="I696" s="38">
        <v>7.52</v>
      </c>
      <c r="J696" s="38" t="s">
        <v>238</v>
      </c>
      <c r="K696" s="38" t="s">
        <v>860</v>
      </c>
      <c r="L696" s="15" t="str">
        <f t="shared" si="44"/>
        <v>MEETS</v>
      </c>
      <c r="M696" s="15" t="str">
        <f t="shared" si="45"/>
        <v>N/A</v>
      </c>
      <c r="N696" s="18">
        <f t="shared" si="46"/>
        <v>13.555</v>
      </c>
      <c r="O696" s="18">
        <f t="shared" si="47"/>
        <v>29</v>
      </c>
    </row>
    <row r="697" spans="1:15" ht="14.4" customHeight="1" x14ac:dyDescent="0.3">
      <c r="A697" s="38" t="s">
        <v>160</v>
      </c>
      <c r="B697" s="38" t="s">
        <v>569</v>
      </c>
      <c r="C697" s="39">
        <v>42696</v>
      </c>
      <c r="D697" s="38" t="s">
        <v>59</v>
      </c>
      <c r="E697" s="38" t="s">
        <v>370</v>
      </c>
      <c r="F697" s="38" t="s">
        <v>2209</v>
      </c>
      <c r="G697" s="38" t="s">
        <v>228</v>
      </c>
      <c r="H697" s="38">
        <v>68027</v>
      </c>
      <c r="I697" s="38">
        <v>7.4</v>
      </c>
      <c r="J697" s="38">
        <v>0</v>
      </c>
      <c r="K697" s="38">
        <v>0</v>
      </c>
      <c r="L697" s="15" t="str">
        <f t="shared" si="44"/>
        <v>MEETS</v>
      </c>
      <c r="M697" s="15" t="str">
        <f t="shared" si="45"/>
        <v>N/A</v>
      </c>
      <c r="N697" s="18">
        <f t="shared" si="46"/>
        <v>0</v>
      </c>
      <c r="O697" s="18">
        <f t="shared" si="47"/>
        <v>0</v>
      </c>
    </row>
    <row r="698" spans="1:15" ht="14.4" customHeight="1" x14ac:dyDescent="0.3">
      <c r="A698" s="38" t="s">
        <v>160</v>
      </c>
      <c r="B698" s="38" t="s">
        <v>569</v>
      </c>
      <c r="C698" s="39">
        <v>43699</v>
      </c>
      <c r="D698" s="38" t="s">
        <v>59</v>
      </c>
      <c r="E698" s="38" t="s">
        <v>370</v>
      </c>
      <c r="F698" s="38" t="s">
        <v>1342</v>
      </c>
      <c r="G698" s="38" t="s">
        <v>228</v>
      </c>
      <c r="H698" s="38">
        <v>24510</v>
      </c>
      <c r="I698" s="38">
        <v>7.76</v>
      </c>
      <c r="J698" s="38" t="s">
        <v>238</v>
      </c>
      <c r="K698" s="38" t="s">
        <v>861</v>
      </c>
      <c r="L698" s="15" t="str">
        <f t="shared" si="44"/>
        <v>MEETS</v>
      </c>
      <c r="M698" s="15" t="str">
        <f t="shared" si="45"/>
        <v>N/A</v>
      </c>
      <c r="N698" s="18">
        <f t="shared" si="46"/>
        <v>26.928000000000001</v>
      </c>
      <c r="O698" s="18">
        <f t="shared" si="47"/>
        <v>29</v>
      </c>
    </row>
    <row r="699" spans="1:15" ht="14.4" customHeight="1" x14ac:dyDescent="0.3">
      <c r="A699" s="38" t="s">
        <v>160</v>
      </c>
      <c r="B699" s="38" t="s">
        <v>569</v>
      </c>
      <c r="C699" s="39">
        <v>42696</v>
      </c>
      <c r="D699" s="38" t="s">
        <v>45</v>
      </c>
      <c r="E699" s="38" t="s">
        <v>370</v>
      </c>
      <c r="F699" s="38" t="s">
        <v>2210</v>
      </c>
      <c r="G699" s="38" t="s">
        <v>228</v>
      </c>
      <c r="H699" s="38">
        <v>53937</v>
      </c>
      <c r="I699" s="38">
        <v>6.9</v>
      </c>
      <c r="J699" s="38">
        <v>0</v>
      </c>
      <c r="K699" s="38">
        <v>0</v>
      </c>
      <c r="L699" s="15" t="str">
        <f t="shared" si="44"/>
        <v>MEETS</v>
      </c>
      <c r="M699" s="15" t="str">
        <f t="shared" si="45"/>
        <v>N/A</v>
      </c>
      <c r="N699" s="18">
        <f t="shared" si="46"/>
        <v>0</v>
      </c>
      <c r="O699" s="18">
        <f t="shared" si="47"/>
        <v>0</v>
      </c>
    </row>
    <row r="700" spans="1:15" ht="14.4" customHeight="1" x14ac:dyDescent="0.3">
      <c r="A700" s="38" t="s">
        <v>160</v>
      </c>
      <c r="B700" s="38" t="s">
        <v>569</v>
      </c>
      <c r="C700" s="39">
        <v>43699</v>
      </c>
      <c r="D700" s="38" t="s">
        <v>45</v>
      </c>
      <c r="E700" s="38" t="s">
        <v>370</v>
      </c>
      <c r="F700" s="38" t="s">
        <v>1344</v>
      </c>
      <c r="G700" s="38" t="s">
        <v>228</v>
      </c>
      <c r="H700" s="38">
        <v>27180</v>
      </c>
      <c r="I700" s="38">
        <v>8.14</v>
      </c>
      <c r="J700" s="38" t="s">
        <v>238</v>
      </c>
      <c r="K700" s="38" t="s">
        <v>862</v>
      </c>
      <c r="L700" s="15" t="str">
        <f t="shared" si="44"/>
        <v>MEETS</v>
      </c>
      <c r="M700" s="15" t="str">
        <f t="shared" si="45"/>
        <v>N/A</v>
      </c>
      <c r="N700" s="18">
        <f t="shared" si="46"/>
        <v>24.283000000000001</v>
      </c>
      <c r="O700" s="18">
        <f t="shared" si="47"/>
        <v>29</v>
      </c>
    </row>
    <row r="701" spans="1:15" ht="14.4" customHeight="1" x14ac:dyDescent="0.3">
      <c r="A701" s="38" t="s">
        <v>170</v>
      </c>
      <c r="B701" s="38" t="s">
        <v>171</v>
      </c>
      <c r="C701" s="39">
        <v>42130</v>
      </c>
      <c r="D701" s="38" t="s">
        <v>59</v>
      </c>
      <c r="E701" s="38" t="s">
        <v>1176</v>
      </c>
      <c r="F701" s="38" t="s">
        <v>2056</v>
      </c>
      <c r="G701" s="38" t="s">
        <v>172</v>
      </c>
      <c r="H701" s="38">
        <v>18769</v>
      </c>
      <c r="I701" s="38">
        <v>7.6</v>
      </c>
      <c r="J701" s="38">
        <v>0</v>
      </c>
      <c r="K701" s="38">
        <v>0</v>
      </c>
      <c r="L701" s="15" t="str">
        <f t="shared" si="44"/>
        <v>MEETS</v>
      </c>
      <c r="M701" s="15" t="str">
        <f t="shared" si="45"/>
        <v>N/A</v>
      </c>
      <c r="N701" s="18">
        <f t="shared" si="46"/>
        <v>0</v>
      </c>
      <c r="O701" s="18">
        <f t="shared" si="47"/>
        <v>0</v>
      </c>
    </row>
    <row r="702" spans="1:15" ht="14.4" customHeight="1" x14ac:dyDescent="0.3">
      <c r="A702" s="38" t="s">
        <v>170</v>
      </c>
      <c r="B702" s="38" t="s">
        <v>171</v>
      </c>
      <c r="C702" s="39">
        <v>42198</v>
      </c>
      <c r="D702" s="38" t="s">
        <v>59</v>
      </c>
      <c r="E702" s="38" t="s">
        <v>1176</v>
      </c>
      <c r="F702" s="38" t="s">
        <v>1548</v>
      </c>
      <c r="G702" s="38" t="s">
        <v>172</v>
      </c>
      <c r="H702" s="38">
        <v>20044</v>
      </c>
      <c r="I702" s="38">
        <v>9</v>
      </c>
      <c r="J702" s="38">
        <v>0</v>
      </c>
      <c r="K702" s="38">
        <v>0</v>
      </c>
      <c r="L702" s="15" t="str">
        <f t="shared" si="44"/>
        <v>MEETS</v>
      </c>
      <c r="M702" s="15" t="str">
        <f t="shared" si="45"/>
        <v>N/A</v>
      </c>
      <c r="N702" s="18">
        <f t="shared" si="46"/>
        <v>0</v>
      </c>
      <c r="O702" s="18">
        <f t="shared" si="47"/>
        <v>0</v>
      </c>
    </row>
    <row r="703" spans="1:15" ht="14.4" customHeight="1" x14ac:dyDescent="0.3">
      <c r="A703" s="38" t="s">
        <v>356</v>
      </c>
      <c r="B703" s="38" t="s">
        <v>357</v>
      </c>
      <c r="C703" s="39">
        <v>40625</v>
      </c>
      <c r="D703" s="38" t="s">
        <v>44</v>
      </c>
      <c r="E703" s="38" t="s">
        <v>358</v>
      </c>
      <c r="F703" s="38" t="s">
        <v>1563</v>
      </c>
      <c r="G703" s="38" t="s">
        <v>359</v>
      </c>
      <c r="H703" s="38">
        <v>23529</v>
      </c>
      <c r="I703" s="38">
        <v>8.1</v>
      </c>
      <c r="J703" s="38">
        <v>146</v>
      </c>
      <c r="K703" s="38">
        <v>0</v>
      </c>
      <c r="L703" s="15" t="str">
        <f t="shared" si="44"/>
        <v>MEETS</v>
      </c>
      <c r="M703" s="15" t="str">
        <f t="shared" si="45"/>
        <v>N/A</v>
      </c>
      <c r="N703" s="18">
        <f t="shared" si="46"/>
        <v>0</v>
      </c>
      <c r="O703" s="18">
        <f t="shared" si="47"/>
        <v>146</v>
      </c>
    </row>
    <row r="704" spans="1:15" ht="14.4" customHeight="1" x14ac:dyDescent="0.3">
      <c r="A704" s="38" t="s">
        <v>356</v>
      </c>
      <c r="B704" s="38" t="s">
        <v>357</v>
      </c>
      <c r="C704" s="39">
        <v>40625</v>
      </c>
      <c r="D704" s="38" t="s">
        <v>44</v>
      </c>
      <c r="E704" s="38" t="s">
        <v>358</v>
      </c>
      <c r="F704" s="38" t="s">
        <v>1562</v>
      </c>
      <c r="G704" s="38" t="s">
        <v>359</v>
      </c>
      <c r="H704" s="38">
        <v>19305</v>
      </c>
      <c r="I704" s="38">
        <v>8.1999999999999993</v>
      </c>
      <c r="J704" s="38">
        <v>134</v>
      </c>
      <c r="K704" s="38">
        <v>0</v>
      </c>
      <c r="L704" s="15" t="str">
        <f t="shared" si="44"/>
        <v>MEETS</v>
      </c>
      <c r="M704" s="15" t="str">
        <f t="shared" si="45"/>
        <v>N/A</v>
      </c>
      <c r="N704" s="18">
        <f t="shared" si="46"/>
        <v>0</v>
      </c>
      <c r="O704" s="18">
        <f t="shared" si="47"/>
        <v>134</v>
      </c>
    </row>
    <row r="705" spans="1:15" ht="14.4" customHeight="1" x14ac:dyDescent="0.3">
      <c r="A705" s="38" t="s">
        <v>356</v>
      </c>
      <c r="B705" s="38" t="s">
        <v>357</v>
      </c>
      <c r="C705" s="39">
        <v>40625</v>
      </c>
      <c r="D705" s="38" t="s">
        <v>44</v>
      </c>
      <c r="E705" s="38" t="s">
        <v>358</v>
      </c>
      <c r="F705" s="38" t="s">
        <v>1561</v>
      </c>
      <c r="G705" s="38" t="s">
        <v>359</v>
      </c>
      <c r="H705" s="38">
        <v>21929</v>
      </c>
      <c r="I705" s="38">
        <v>8.4</v>
      </c>
      <c r="J705" s="38">
        <v>0</v>
      </c>
      <c r="K705" s="38">
        <v>0</v>
      </c>
      <c r="L705" s="15" t="str">
        <f t="shared" si="44"/>
        <v>MEETS</v>
      </c>
      <c r="M705" s="15" t="str">
        <f t="shared" si="45"/>
        <v>N/A</v>
      </c>
      <c r="N705" s="18">
        <f t="shared" si="46"/>
        <v>0</v>
      </c>
      <c r="O705" s="18">
        <f t="shared" si="47"/>
        <v>0</v>
      </c>
    </row>
    <row r="706" spans="1:15" ht="14.4" customHeight="1" x14ac:dyDescent="0.3">
      <c r="A706" s="38" t="s">
        <v>28</v>
      </c>
      <c r="B706" s="38" t="s">
        <v>552</v>
      </c>
      <c r="C706" s="39">
        <v>42600</v>
      </c>
      <c r="D706" s="38" t="s">
        <v>44</v>
      </c>
      <c r="E706" s="38" t="s">
        <v>418</v>
      </c>
      <c r="F706" s="38" t="s">
        <v>2163</v>
      </c>
      <c r="G706" s="38" t="s">
        <v>168</v>
      </c>
      <c r="H706" s="38">
        <v>20678</v>
      </c>
      <c r="I706" s="38">
        <v>9.1</v>
      </c>
      <c r="J706" s="38">
        <v>0</v>
      </c>
      <c r="K706" s="38">
        <v>2.8</v>
      </c>
      <c r="L706" s="15" t="str">
        <f t="shared" si="44"/>
        <v>DOES NOT MEET</v>
      </c>
      <c r="M706" s="15" t="str">
        <f t="shared" si="45"/>
        <v>N/A</v>
      </c>
      <c r="N706" s="18">
        <f t="shared" si="46"/>
        <v>2.8</v>
      </c>
      <c r="O706" s="18">
        <f t="shared" si="47"/>
        <v>0</v>
      </c>
    </row>
    <row r="707" spans="1:15" ht="14.4" customHeight="1" x14ac:dyDescent="0.3">
      <c r="A707" s="38" t="s">
        <v>28</v>
      </c>
      <c r="B707" s="38" t="s">
        <v>552</v>
      </c>
      <c r="C707" s="39">
        <v>43375</v>
      </c>
      <c r="D707" s="38" t="s">
        <v>44</v>
      </c>
      <c r="E707" s="38" t="s">
        <v>418</v>
      </c>
      <c r="F707" s="38" t="s">
        <v>2304</v>
      </c>
      <c r="G707" s="38" t="s">
        <v>168</v>
      </c>
      <c r="H707" s="38">
        <v>20720</v>
      </c>
      <c r="I707" s="38">
        <v>9.5</v>
      </c>
      <c r="J707" s="38">
        <v>0</v>
      </c>
      <c r="K707" s="38" t="s">
        <v>645</v>
      </c>
      <c r="L707" s="15" t="str">
        <f t="shared" si="44"/>
        <v>DOES NOT MEET</v>
      </c>
      <c r="M707" s="15" t="str">
        <f t="shared" si="45"/>
        <v>N/A</v>
      </c>
      <c r="N707" s="18">
        <f t="shared" si="46"/>
        <v>32.26</v>
      </c>
      <c r="O707" s="18">
        <f t="shared" si="47"/>
        <v>0</v>
      </c>
    </row>
    <row r="708" spans="1:15" ht="14.4" customHeight="1" x14ac:dyDescent="0.3">
      <c r="A708" s="38" t="s">
        <v>28</v>
      </c>
      <c r="B708" s="38" t="s">
        <v>552</v>
      </c>
      <c r="C708" s="39">
        <v>43735</v>
      </c>
      <c r="D708" s="38" t="s">
        <v>44</v>
      </c>
      <c r="E708" s="38" t="s">
        <v>418</v>
      </c>
      <c r="F708" s="38" t="s">
        <v>1305</v>
      </c>
      <c r="G708" s="38" t="s">
        <v>762</v>
      </c>
      <c r="H708" s="38">
        <v>19130</v>
      </c>
      <c r="I708" s="38">
        <v>9.5299999999999994</v>
      </c>
      <c r="J708" s="38" t="s">
        <v>239</v>
      </c>
      <c r="K708" s="38" t="s">
        <v>906</v>
      </c>
      <c r="L708" s="15" t="str">
        <f t="shared" si="44"/>
        <v>DOES NOT MEET</v>
      </c>
      <c r="M708" s="15" t="str">
        <f t="shared" si="45"/>
        <v>N/A</v>
      </c>
      <c r="N708" s="18">
        <f t="shared" si="46"/>
        <v>34.500999999999998</v>
      </c>
      <c r="O708" s="18">
        <f t="shared" si="47"/>
        <v>30</v>
      </c>
    </row>
    <row r="709" spans="1:15" ht="14.4" customHeight="1" x14ac:dyDescent="0.3">
      <c r="A709" s="38" t="s">
        <v>28</v>
      </c>
      <c r="B709" s="38" t="s">
        <v>552</v>
      </c>
      <c r="C709" s="39">
        <v>42657</v>
      </c>
      <c r="D709" s="38" t="s">
        <v>48</v>
      </c>
      <c r="E709" s="38" t="s">
        <v>418</v>
      </c>
      <c r="F709" s="38" t="s">
        <v>2190</v>
      </c>
      <c r="G709" s="38" t="s">
        <v>168</v>
      </c>
      <c r="H709" s="38">
        <v>22109</v>
      </c>
      <c r="I709" s="38">
        <v>8.4</v>
      </c>
      <c r="J709" s="38">
        <v>0</v>
      </c>
      <c r="K709" s="38">
        <v>0.9</v>
      </c>
      <c r="L709" s="15" t="str">
        <f t="shared" si="44"/>
        <v>MEETS</v>
      </c>
      <c r="M709" s="15" t="str">
        <f t="shared" si="45"/>
        <v>N/A</v>
      </c>
      <c r="N709" s="18">
        <f t="shared" si="46"/>
        <v>0.9</v>
      </c>
      <c r="O709" s="18">
        <f t="shared" si="47"/>
        <v>0</v>
      </c>
    </row>
    <row r="710" spans="1:15" ht="14.4" customHeight="1" x14ac:dyDescent="0.3">
      <c r="A710" s="38" t="s">
        <v>28</v>
      </c>
      <c r="B710" s="38" t="s">
        <v>552</v>
      </c>
      <c r="C710" s="39">
        <v>43375</v>
      </c>
      <c r="D710" s="38" t="s">
        <v>48</v>
      </c>
      <c r="E710" s="38" t="s">
        <v>418</v>
      </c>
      <c r="F710" s="38" t="s">
        <v>2307</v>
      </c>
      <c r="G710" s="38" t="s">
        <v>168</v>
      </c>
      <c r="H710" s="38">
        <v>21950</v>
      </c>
      <c r="I710" s="38">
        <v>9.5</v>
      </c>
      <c r="J710" s="38">
        <v>0</v>
      </c>
      <c r="K710" s="38" t="s">
        <v>648</v>
      </c>
      <c r="L710" s="15" t="str">
        <f t="shared" si="44"/>
        <v>DOES NOT MEET</v>
      </c>
      <c r="M710" s="15" t="str">
        <f t="shared" si="45"/>
        <v>N/A</v>
      </c>
      <c r="N710" s="18">
        <f t="shared" si="46"/>
        <v>32.340000000000003</v>
      </c>
      <c r="O710" s="18">
        <f t="shared" si="47"/>
        <v>0</v>
      </c>
    </row>
    <row r="711" spans="1:15" ht="14.4" customHeight="1" x14ac:dyDescent="0.3">
      <c r="A711" s="38" t="s">
        <v>28</v>
      </c>
      <c r="B711" s="38" t="s">
        <v>552</v>
      </c>
      <c r="C711" s="39">
        <v>43735</v>
      </c>
      <c r="D711" s="38" t="s">
        <v>48</v>
      </c>
      <c r="E711" s="38" t="s">
        <v>418</v>
      </c>
      <c r="F711" s="38" t="s">
        <v>1306</v>
      </c>
      <c r="G711" s="38" t="s">
        <v>762</v>
      </c>
      <c r="H711" s="38">
        <v>14090</v>
      </c>
      <c r="I711" s="38">
        <v>9.34</v>
      </c>
      <c r="J711" s="38" t="s">
        <v>239</v>
      </c>
      <c r="K711" s="38" t="s">
        <v>907</v>
      </c>
      <c r="L711" s="15" t="str">
        <f t="shared" si="44"/>
        <v>DOES NOT MEET</v>
      </c>
      <c r="M711" s="15" t="str">
        <f t="shared" si="45"/>
        <v>N/A</v>
      </c>
      <c r="N711" s="18">
        <f t="shared" si="46"/>
        <v>46.841999999999999</v>
      </c>
      <c r="O711" s="18">
        <f t="shared" si="47"/>
        <v>30</v>
      </c>
    </row>
    <row r="712" spans="1:15" ht="14.4" customHeight="1" x14ac:dyDescent="0.3">
      <c r="A712" s="38" t="s">
        <v>28</v>
      </c>
      <c r="B712" s="38" t="s">
        <v>552</v>
      </c>
      <c r="C712" s="39">
        <v>38169</v>
      </c>
      <c r="D712" s="38" t="s">
        <v>352</v>
      </c>
      <c r="E712" s="38" t="s">
        <v>418</v>
      </c>
      <c r="F712" s="38" t="s">
        <v>1578</v>
      </c>
      <c r="G712" s="38" t="s">
        <v>419</v>
      </c>
      <c r="H712" s="38">
        <v>22050</v>
      </c>
      <c r="I712" s="38">
        <v>9</v>
      </c>
      <c r="J712" s="38">
        <v>26</v>
      </c>
      <c r="K712" s="38" t="s">
        <v>1554</v>
      </c>
      <c r="L712" s="15" t="str">
        <f t="shared" si="44"/>
        <v>MEETS</v>
      </c>
      <c r="M712" s="15" t="str">
        <f t="shared" si="45"/>
        <v>N/A</v>
      </c>
      <c r="N712" s="18" t="str">
        <f t="shared" si="46"/>
        <v/>
      </c>
      <c r="O712" s="18">
        <f t="shared" si="47"/>
        <v>26</v>
      </c>
    </row>
    <row r="713" spans="1:15" ht="14.4" customHeight="1" x14ac:dyDescent="0.3">
      <c r="A713" s="38" t="s">
        <v>28</v>
      </c>
      <c r="B713" s="38" t="s">
        <v>552</v>
      </c>
      <c r="C713" s="39">
        <v>38169</v>
      </c>
      <c r="D713" s="38" t="s">
        <v>352</v>
      </c>
      <c r="E713" s="38" t="s">
        <v>418</v>
      </c>
      <c r="F713" s="38" t="s">
        <v>1577</v>
      </c>
      <c r="G713" s="38" t="s">
        <v>419</v>
      </c>
      <c r="H713" s="38">
        <v>24120</v>
      </c>
      <c r="I713" s="38">
        <v>9.1</v>
      </c>
      <c r="J713" s="38">
        <v>26</v>
      </c>
      <c r="K713" s="38" t="s">
        <v>1554</v>
      </c>
      <c r="L713" s="15" t="str">
        <f t="shared" si="44"/>
        <v>DOES NOT MEET</v>
      </c>
      <c r="M713" s="15" t="str">
        <f t="shared" si="45"/>
        <v>N/A</v>
      </c>
      <c r="N713" s="18" t="str">
        <f t="shared" si="46"/>
        <v/>
      </c>
      <c r="O713" s="18">
        <f t="shared" si="47"/>
        <v>26</v>
      </c>
    </row>
    <row r="714" spans="1:15" ht="14.4" customHeight="1" x14ac:dyDescent="0.3">
      <c r="A714" s="38" t="s">
        <v>63</v>
      </c>
      <c r="B714" s="38" t="s">
        <v>140</v>
      </c>
      <c r="C714" s="39">
        <v>37064</v>
      </c>
      <c r="D714" s="38" t="s">
        <v>44</v>
      </c>
      <c r="E714" s="38" t="s">
        <v>436</v>
      </c>
      <c r="F714" s="38" t="s">
        <v>1812</v>
      </c>
      <c r="G714" s="38" t="s">
        <v>388</v>
      </c>
      <c r="H714" s="38">
        <v>4590</v>
      </c>
      <c r="I714" s="38">
        <v>4.5</v>
      </c>
      <c r="J714" s="38" t="s">
        <v>1554</v>
      </c>
      <c r="K714" s="38" t="s">
        <v>1554</v>
      </c>
      <c r="L714" s="15" t="str">
        <f t="shared" si="44"/>
        <v>MEETS</v>
      </c>
      <c r="M714" s="15" t="str">
        <f t="shared" si="45"/>
        <v>N/A</v>
      </c>
      <c r="N714" s="18" t="str">
        <f t="shared" si="46"/>
        <v/>
      </c>
      <c r="O714" s="18" t="str">
        <f t="shared" si="47"/>
        <v/>
      </c>
    </row>
    <row r="715" spans="1:15" ht="14.4" customHeight="1" x14ac:dyDescent="0.3">
      <c r="A715" s="38" t="s">
        <v>63</v>
      </c>
      <c r="B715" s="38" t="s">
        <v>140</v>
      </c>
      <c r="C715" s="39">
        <v>37070</v>
      </c>
      <c r="D715" s="38" t="s">
        <v>44</v>
      </c>
      <c r="E715" s="38" t="s">
        <v>436</v>
      </c>
      <c r="F715" s="38" t="s">
        <v>1809</v>
      </c>
      <c r="G715" s="38" t="s">
        <v>388</v>
      </c>
      <c r="H715" s="38">
        <v>3400</v>
      </c>
      <c r="I715" s="38">
        <v>4.5</v>
      </c>
      <c r="J715" s="38" t="s">
        <v>1554</v>
      </c>
      <c r="K715" s="38" t="s">
        <v>1554</v>
      </c>
      <c r="L715" s="15" t="str">
        <f t="shared" si="44"/>
        <v>MEETS</v>
      </c>
      <c r="M715" s="15" t="str">
        <f t="shared" si="45"/>
        <v>N/A</v>
      </c>
      <c r="N715" s="18" t="str">
        <f t="shared" si="46"/>
        <v/>
      </c>
      <c r="O715" s="18" t="str">
        <f t="shared" si="47"/>
        <v/>
      </c>
    </row>
    <row r="716" spans="1:15" ht="14.4" customHeight="1" x14ac:dyDescent="0.3">
      <c r="A716" s="38" t="s">
        <v>63</v>
      </c>
      <c r="B716" s="38" t="s">
        <v>140</v>
      </c>
      <c r="C716" s="39">
        <v>37071</v>
      </c>
      <c r="D716" s="38" t="s">
        <v>44</v>
      </c>
      <c r="E716" s="38" t="s">
        <v>436</v>
      </c>
      <c r="F716" s="38" t="s">
        <v>1807</v>
      </c>
      <c r="G716" s="38" t="s">
        <v>437</v>
      </c>
      <c r="H716" s="38">
        <v>37000</v>
      </c>
      <c r="I716" s="38">
        <v>7.2</v>
      </c>
      <c r="J716" s="38" t="s">
        <v>1554</v>
      </c>
      <c r="K716" s="38" t="s">
        <v>1554</v>
      </c>
      <c r="L716" s="15" t="str">
        <f t="shared" si="44"/>
        <v>MEETS</v>
      </c>
      <c r="M716" s="15" t="str">
        <f t="shared" si="45"/>
        <v>N/A</v>
      </c>
      <c r="N716" s="18" t="str">
        <f t="shared" si="46"/>
        <v/>
      </c>
      <c r="O716" s="18" t="str">
        <f t="shared" si="47"/>
        <v/>
      </c>
    </row>
    <row r="717" spans="1:15" ht="14.4" customHeight="1" x14ac:dyDescent="0.3">
      <c r="A717" s="38" t="s">
        <v>63</v>
      </c>
      <c r="B717" s="38" t="s">
        <v>140</v>
      </c>
      <c r="C717" s="39">
        <v>37071</v>
      </c>
      <c r="D717" s="38" t="s">
        <v>44</v>
      </c>
      <c r="E717" s="38" t="s">
        <v>436</v>
      </c>
      <c r="F717" s="38" t="s">
        <v>1808</v>
      </c>
      <c r="G717" s="38" t="s">
        <v>437</v>
      </c>
      <c r="H717" s="38">
        <v>16400</v>
      </c>
      <c r="I717" s="38">
        <v>8.1999999999999993</v>
      </c>
      <c r="J717" s="38" t="s">
        <v>1554</v>
      </c>
      <c r="K717" s="38" t="s">
        <v>1554</v>
      </c>
      <c r="L717" s="15" t="str">
        <f t="shared" si="44"/>
        <v>MEETS</v>
      </c>
      <c r="M717" s="15" t="str">
        <f t="shared" si="45"/>
        <v>N/A</v>
      </c>
      <c r="N717" s="18" t="str">
        <f t="shared" si="46"/>
        <v/>
      </c>
      <c r="O717" s="18" t="str">
        <f t="shared" si="47"/>
        <v/>
      </c>
    </row>
    <row r="718" spans="1:15" ht="14.4" customHeight="1" x14ac:dyDescent="0.3">
      <c r="A718" s="38" t="s">
        <v>63</v>
      </c>
      <c r="B718" s="38" t="s">
        <v>140</v>
      </c>
      <c r="C718" s="39">
        <v>37074</v>
      </c>
      <c r="D718" s="38" t="s">
        <v>44</v>
      </c>
      <c r="E718" s="38" t="s">
        <v>436</v>
      </c>
      <c r="F718" s="38" t="s">
        <v>1810</v>
      </c>
      <c r="G718" s="38" t="s">
        <v>388</v>
      </c>
      <c r="H718" s="38">
        <v>21740</v>
      </c>
      <c r="I718" s="38">
        <v>8.1999999999999993</v>
      </c>
      <c r="J718" s="38" t="s">
        <v>1554</v>
      </c>
      <c r="K718" s="38" t="s">
        <v>1554</v>
      </c>
      <c r="L718" s="15" t="str">
        <f t="shared" si="44"/>
        <v>MEETS</v>
      </c>
      <c r="M718" s="15" t="str">
        <f t="shared" si="45"/>
        <v>N/A</v>
      </c>
      <c r="N718" s="18" t="str">
        <f t="shared" si="46"/>
        <v/>
      </c>
      <c r="O718" s="18" t="str">
        <f t="shared" si="47"/>
        <v/>
      </c>
    </row>
    <row r="719" spans="1:15" ht="14.4" customHeight="1" x14ac:dyDescent="0.3">
      <c r="A719" s="38" t="s">
        <v>63</v>
      </c>
      <c r="B719" s="38" t="s">
        <v>140</v>
      </c>
      <c r="C719" s="39">
        <v>37074</v>
      </c>
      <c r="D719" s="38" t="s">
        <v>44</v>
      </c>
      <c r="E719" s="38" t="s">
        <v>436</v>
      </c>
      <c r="F719" s="38" t="s">
        <v>1811</v>
      </c>
      <c r="G719" s="38" t="s">
        <v>388</v>
      </c>
      <c r="H719" s="38">
        <v>22220</v>
      </c>
      <c r="I719" s="38">
        <v>8.1999999999999993</v>
      </c>
      <c r="J719" s="38" t="s">
        <v>1554</v>
      </c>
      <c r="K719" s="38" t="s">
        <v>1554</v>
      </c>
      <c r="L719" s="15" t="str">
        <f t="shared" si="44"/>
        <v>MEETS</v>
      </c>
      <c r="M719" s="15" t="str">
        <f t="shared" si="45"/>
        <v>N/A</v>
      </c>
      <c r="N719" s="18" t="str">
        <f t="shared" si="46"/>
        <v/>
      </c>
      <c r="O719" s="18" t="str">
        <f t="shared" si="47"/>
        <v/>
      </c>
    </row>
    <row r="720" spans="1:15" ht="14.4" customHeight="1" x14ac:dyDescent="0.3">
      <c r="A720" s="38" t="s">
        <v>63</v>
      </c>
      <c r="B720" s="38" t="s">
        <v>140</v>
      </c>
      <c r="C720" s="39">
        <v>42580</v>
      </c>
      <c r="D720" s="38" t="s">
        <v>44</v>
      </c>
      <c r="E720" s="38" t="s">
        <v>436</v>
      </c>
      <c r="F720" s="38" t="s">
        <v>2160</v>
      </c>
      <c r="G720" s="38" t="s">
        <v>188</v>
      </c>
      <c r="H720" s="38">
        <v>14470</v>
      </c>
      <c r="I720" s="38">
        <v>9.1999999999999993</v>
      </c>
      <c r="J720" s="38">
        <v>0</v>
      </c>
      <c r="K720" s="38">
        <v>15.9</v>
      </c>
      <c r="L720" s="15" t="str">
        <f t="shared" si="44"/>
        <v>DOES NOT MEET</v>
      </c>
      <c r="M720" s="15" t="str">
        <f t="shared" si="45"/>
        <v>N/A</v>
      </c>
      <c r="N720" s="18">
        <f t="shared" si="46"/>
        <v>15.9</v>
      </c>
      <c r="O720" s="18">
        <f t="shared" si="47"/>
        <v>0</v>
      </c>
    </row>
    <row r="721" spans="1:15" ht="14.4" customHeight="1" x14ac:dyDescent="0.3">
      <c r="A721" s="38" t="s">
        <v>63</v>
      </c>
      <c r="B721" s="38" t="s">
        <v>140</v>
      </c>
      <c r="C721" s="39">
        <v>43179</v>
      </c>
      <c r="D721" s="38" t="s">
        <v>44</v>
      </c>
      <c r="E721" s="38" t="s">
        <v>436</v>
      </c>
      <c r="F721" s="38" t="s">
        <v>2267</v>
      </c>
      <c r="G721" s="38" t="s">
        <v>614</v>
      </c>
      <c r="H721" s="38">
        <v>17765</v>
      </c>
      <c r="I721" s="38">
        <v>9.1</v>
      </c>
      <c r="J721" s="38">
        <v>0</v>
      </c>
      <c r="K721" s="38">
        <v>29.1</v>
      </c>
      <c r="L721" s="15" t="str">
        <f t="shared" si="44"/>
        <v>DOES NOT MEET</v>
      </c>
      <c r="M721" s="15" t="str">
        <f t="shared" si="45"/>
        <v>N/A</v>
      </c>
      <c r="N721" s="18">
        <f t="shared" si="46"/>
        <v>29.1</v>
      </c>
      <c r="O721" s="18">
        <f t="shared" si="47"/>
        <v>0</v>
      </c>
    </row>
    <row r="722" spans="1:15" ht="14.4" customHeight="1" x14ac:dyDescent="0.3">
      <c r="A722" s="38" t="s">
        <v>63</v>
      </c>
      <c r="B722" s="38" t="s">
        <v>140</v>
      </c>
      <c r="C722" s="39">
        <v>43230</v>
      </c>
      <c r="D722" s="38" t="s">
        <v>44</v>
      </c>
      <c r="E722" s="38" t="s">
        <v>436</v>
      </c>
      <c r="F722" s="38" t="s">
        <v>1472</v>
      </c>
      <c r="G722" s="38" t="s">
        <v>619</v>
      </c>
      <c r="H722" s="38">
        <v>19387</v>
      </c>
      <c r="I722" s="38">
        <v>8.8000000000000007</v>
      </c>
      <c r="J722" s="38">
        <v>0</v>
      </c>
      <c r="K722" s="38">
        <v>29.4</v>
      </c>
      <c r="L722" s="15" t="str">
        <f t="shared" si="44"/>
        <v>MEETS</v>
      </c>
      <c r="M722" s="15" t="str">
        <f t="shared" si="45"/>
        <v>N/A</v>
      </c>
      <c r="N722" s="18">
        <f t="shared" si="46"/>
        <v>29.4</v>
      </c>
      <c r="O722" s="18">
        <f t="shared" si="47"/>
        <v>0</v>
      </c>
    </row>
    <row r="723" spans="1:15" ht="14.4" customHeight="1" x14ac:dyDescent="0.3">
      <c r="A723" s="38" t="s">
        <v>63</v>
      </c>
      <c r="B723" s="38" t="s">
        <v>140</v>
      </c>
      <c r="C723" s="39">
        <v>42580</v>
      </c>
      <c r="D723" s="38" t="s">
        <v>59</v>
      </c>
      <c r="E723" s="38" t="s">
        <v>436</v>
      </c>
      <c r="F723" s="38" t="s">
        <v>2162</v>
      </c>
      <c r="G723" s="38" t="s">
        <v>188</v>
      </c>
      <c r="H723" s="38">
        <v>7746</v>
      </c>
      <c r="I723" s="38">
        <v>8.6999999999999993</v>
      </c>
      <c r="J723" s="38">
        <v>0</v>
      </c>
      <c r="K723" s="38">
        <v>40.9</v>
      </c>
      <c r="L723" s="15" t="str">
        <f t="shared" si="44"/>
        <v>MEETS</v>
      </c>
      <c r="M723" s="15" t="str">
        <f t="shared" si="45"/>
        <v>N/A</v>
      </c>
      <c r="N723" s="18">
        <f t="shared" si="46"/>
        <v>40.9</v>
      </c>
      <c r="O723" s="18">
        <f t="shared" si="47"/>
        <v>0</v>
      </c>
    </row>
    <row r="724" spans="1:15" ht="14.4" customHeight="1" x14ac:dyDescent="0.3">
      <c r="A724" s="38" t="s">
        <v>63</v>
      </c>
      <c r="B724" s="38" t="s">
        <v>140</v>
      </c>
      <c r="C724" s="39">
        <v>43230</v>
      </c>
      <c r="D724" s="38" t="s">
        <v>59</v>
      </c>
      <c r="E724" s="38" t="s">
        <v>436</v>
      </c>
      <c r="F724" s="38" t="s">
        <v>2280</v>
      </c>
      <c r="G724" s="38" t="s">
        <v>619</v>
      </c>
      <c r="H724" s="38">
        <v>13541</v>
      </c>
      <c r="I724" s="38">
        <v>8.6</v>
      </c>
      <c r="J724" s="38">
        <v>0</v>
      </c>
      <c r="K724" s="38">
        <v>42.4</v>
      </c>
      <c r="L724" s="15" t="str">
        <f t="shared" si="44"/>
        <v>MEETS</v>
      </c>
      <c r="M724" s="15" t="str">
        <f t="shared" si="45"/>
        <v>N/A</v>
      </c>
      <c r="N724" s="18">
        <f t="shared" si="46"/>
        <v>42.4</v>
      </c>
      <c r="O724" s="18">
        <f t="shared" si="47"/>
        <v>0</v>
      </c>
    </row>
    <row r="725" spans="1:15" ht="14.4" customHeight="1" x14ac:dyDescent="0.3">
      <c r="A725" s="38" t="s">
        <v>63</v>
      </c>
      <c r="B725" s="38" t="s">
        <v>140</v>
      </c>
      <c r="C725" s="39">
        <v>43682</v>
      </c>
      <c r="D725" s="38" t="s">
        <v>59</v>
      </c>
      <c r="E725" s="38" t="s">
        <v>436</v>
      </c>
      <c r="F725" s="38" t="s">
        <v>1358</v>
      </c>
      <c r="G725" s="38" t="s">
        <v>194</v>
      </c>
      <c r="H725" s="38">
        <v>15980</v>
      </c>
      <c r="I725" s="38">
        <v>9.1999999999999993</v>
      </c>
      <c r="J725" s="38" t="s">
        <v>238</v>
      </c>
      <c r="K725" s="38" t="s">
        <v>846</v>
      </c>
      <c r="L725" s="15" t="str">
        <f t="shared" si="44"/>
        <v>DOES NOT MEET</v>
      </c>
      <c r="M725" s="15" t="str">
        <f t="shared" si="45"/>
        <v>N/A</v>
      </c>
      <c r="N725" s="18">
        <f t="shared" si="46"/>
        <v>41.302</v>
      </c>
      <c r="O725" s="18">
        <f t="shared" si="47"/>
        <v>29</v>
      </c>
    </row>
    <row r="726" spans="1:15" ht="14.4" customHeight="1" x14ac:dyDescent="0.3">
      <c r="A726" s="38" t="s">
        <v>63</v>
      </c>
      <c r="B726" s="38" t="s">
        <v>140</v>
      </c>
      <c r="C726" s="39">
        <v>42580</v>
      </c>
      <c r="D726" s="38" t="s">
        <v>48</v>
      </c>
      <c r="E726" s="38" t="s">
        <v>436</v>
      </c>
      <c r="F726" s="38" t="s">
        <v>2161</v>
      </c>
      <c r="G726" s="38" t="s">
        <v>188</v>
      </c>
      <c r="H726" s="38">
        <v>10981</v>
      </c>
      <c r="I726" s="38">
        <v>9.1999999999999993</v>
      </c>
      <c r="J726" s="38">
        <v>0</v>
      </c>
      <c r="K726" s="38">
        <v>24.7</v>
      </c>
      <c r="L726" s="15" t="str">
        <f t="shared" si="44"/>
        <v>DOES NOT MEET</v>
      </c>
      <c r="M726" s="15" t="str">
        <f t="shared" si="45"/>
        <v>N/A</v>
      </c>
      <c r="N726" s="18">
        <f t="shared" si="46"/>
        <v>24.7</v>
      </c>
      <c r="O726" s="18">
        <f t="shared" si="47"/>
        <v>0</v>
      </c>
    </row>
    <row r="727" spans="1:15" ht="14.4" customHeight="1" x14ac:dyDescent="0.3">
      <c r="A727" s="38" t="s">
        <v>63</v>
      </c>
      <c r="B727" s="38" t="s">
        <v>140</v>
      </c>
      <c r="C727" s="39">
        <v>43230</v>
      </c>
      <c r="D727" s="38" t="s">
        <v>48</v>
      </c>
      <c r="E727" s="38" t="s">
        <v>436</v>
      </c>
      <c r="F727" s="38" t="s">
        <v>1473</v>
      </c>
      <c r="G727" s="38" t="s">
        <v>619</v>
      </c>
      <c r="H727" s="38">
        <v>10774</v>
      </c>
      <c r="I727" s="38">
        <v>8.1</v>
      </c>
      <c r="J727" s="38">
        <v>0</v>
      </c>
      <c r="K727" s="38">
        <v>53.4</v>
      </c>
      <c r="L727" s="15" t="str">
        <f t="shared" si="44"/>
        <v>MEETS</v>
      </c>
      <c r="M727" s="15" t="str">
        <f t="shared" si="45"/>
        <v>N/A</v>
      </c>
      <c r="N727" s="18">
        <f t="shared" si="46"/>
        <v>53.4</v>
      </c>
      <c r="O727" s="18">
        <f t="shared" si="47"/>
        <v>0</v>
      </c>
    </row>
    <row r="728" spans="1:15" ht="14.4" customHeight="1" x14ac:dyDescent="0.3">
      <c r="A728" s="38" t="s">
        <v>63</v>
      </c>
      <c r="B728" s="38" t="s">
        <v>569</v>
      </c>
      <c r="C728" s="39">
        <v>41680</v>
      </c>
      <c r="D728" s="38" t="s">
        <v>44</v>
      </c>
      <c r="E728" s="38" t="s">
        <v>441</v>
      </c>
      <c r="F728" s="38" t="s">
        <v>1551</v>
      </c>
      <c r="G728" s="38" t="s">
        <v>442</v>
      </c>
      <c r="H728" s="38">
        <v>10797</v>
      </c>
      <c r="I728" s="38">
        <v>6.2</v>
      </c>
      <c r="J728" s="38">
        <v>0</v>
      </c>
      <c r="K728" s="38">
        <v>0</v>
      </c>
      <c r="L728" s="15" t="str">
        <f t="shared" si="44"/>
        <v>MEETS</v>
      </c>
      <c r="M728" s="15" t="str">
        <f t="shared" si="45"/>
        <v>N/A</v>
      </c>
      <c r="N728" s="18">
        <f t="shared" si="46"/>
        <v>0</v>
      </c>
      <c r="O728" s="18">
        <f t="shared" si="47"/>
        <v>0</v>
      </c>
    </row>
    <row r="729" spans="1:15" ht="14.4" customHeight="1" x14ac:dyDescent="0.3">
      <c r="A729" s="38" t="s">
        <v>63</v>
      </c>
      <c r="B729" s="38" t="s">
        <v>569</v>
      </c>
      <c r="C729" s="39">
        <v>43286</v>
      </c>
      <c r="D729" s="38" t="s">
        <v>59</v>
      </c>
      <c r="E729" s="38" t="s">
        <v>441</v>
      </c>
      <c r="F729" s="38" t="s">
        <v>2288</v>
      </c>
      <c r="G729" s="38" t="s">
        <v>620</v>
      </c>
      <c r="H729" s="38">
        <v>7313</v>
      </c>
      <c r="I729" s="38">
        <v>10</v>
      </c>
      <c r="J729" s="38">
        <v>0</v>
      </c>
      <c r="K729" s="38" t="s">
        <v>627</v>
      </c>
      <c r="L729" s="15" t="str">
        <f t="shared" si="44"/>
        <v>DOES NOT MEET</v>
      </c>
      <c r="M729" s="15" t="str">
        <f t="shared" si="45"/>
        <v>N/A</v>
      </c>
      <c r="N729" s="18">
        <f t="shared" si="46"/>
        <v>89.94</v>
      </c>
      <c r="O729" s="18">
        <f t="shared" si="47"/>
        <v>0</v>
      </c>
    </row>
    <row r="730" spans="1:15" ht="14.4" customHeight="1" x14ac:dyDescent="0.3">
      <c r="A730" s="38" t="s">
        <v>63</v>
      </c>
      <c r="B730" s="38" t="s">
        <v>569</v>
      </c>
      <c r="C730" s="39">
        <v>43676</v>
      </c>
      <c r="D730" s="38" t="s">
        <v>59</v>
      </c>
      <c r="E730" s="38" t="s">
        <v>441</v>
      </c>
      <c r="F730" s="38" t="s">
        <v>1361</v>
      </c>
      <c r="G730" s="38" t="s">
        <v>620</v>
      </c>
      <c r="H730" s="38">
        <v>12450</v>
      </c>
      <c r="I730" s="38">
        <v>9.73</v>
      </c>
      <c r="J730" s="38" t="s">
        <v>238</v>
      </c>
      <c r="K730" s="38" t="s">
        <v>839</v>
      </c>
      <c r="L730" s="15" t="str">
        <f t="shared" si="44"/>
        <v>DOES NOT MEET</v>
      </c>
      <c r="M730" s="15" t="str">
        <f t="shared" si="45"/>
        <v>N/A</v>
      </c>
      <c r="N730" s="18">
        <f t="shared" si="46"/>
        <v>53.012</v>
      </c>
      <c r="O730" s="18">
        <f t="shared" si="47"/>
        <v>29</v>
      </c>
    </row>
    <row r="731" spans="1:15" ht="14.4" customHeight="1" x14ac:dyDescent="0.3">
      <c r="A731" s="38" t="s">
        <v>63</v>
      </c>
      <c r="B731" s="38" t="s">
        <v>569</v>
      </c>
      <c r="C731" s="39">
        <v>43286</v>
      </c>
      <c r="D731" s="38" t="s">
        <v>48</v>
      </c>
      <c r="E731" s="38" t="s">
        <v>441</v>
      </c>
      <c r="F731" s="38" t="s">
        <v>2292</v>
      </c>
      <c r="G731" s="38" t="s">
        <v>620</v>
      </c>
      <c r="H731" s="38">
        <v>5389</v>
      </c>
      <c r="I731" s="38">
        <v>10.1</v>
      </c>
      <c r="J731" s="38">
        <v>0</v>
      </c>
      <c r="K731" s="38">
        <v>18.3</v>
      </c>
      <c r="L731" s="15" t="str">
        <f t="shared" si="44"/>
        <v>DOES NOT MEET</v>
      </c>
      <c r="M731" s="15" t="str">
        <f t="shared" si="45"/>
        <v>N/A</v>
      </c>
      <c r="N731" s="18">
        <f t="shared" si="46"/>
        <v>18.3</v>
      </c>
      <c r="O731" s="18">
        <f t="shared" si="47"/>
        <v>0</v>
      </c>
    </row>
    <row r="732" spans="1:15" ht="14.4" customHeight="1" x14ac:dyDescent="0.3">
      <c r="A732" s="38" t="s">
        <v>63</v>
      </c>
      <c r="B732" s="38" t="s">
        <v>569</v>
      </c>
      <c r="C732" s="39">
        <v>43676</v>
      </c>
      <c r="D732" s="38" t="s">
        <v>48</v>
      </c>
      <c r="E732" s="38" t="s">
        <v>441</v>
      </c>
      <c r="F732" s="38" t="s">
        <v>1360</v>
      </c>
      <c r="G732" s="38" t="s">
        <v>620</v>
      </c>
      <c r="H732" s="38">
        <v>12430</v>
      </c>
      <c r="I732" s="38">
        <v>9.82</v>
      </c>
      <c r="J732" s="38" t="s">
        <v>238</v>
      </c>
      <c r="K732" s="38" t="s">
        <v>840</v>
      </c>
      <c r="L732" s="15" t="str">
        <f t="shared" si="44"/>
        <v>DOES NOT MEET</v>
      </c>
      <c r="M732" s="15" t="str">
        <f t="shared" si="45"/>
        <v>N/A</v>
      </c>
      <c r="N732" s="18">
        <f t="shared" si="46"/>
        <v>53.097000000000001</v>
      </c>
      <c r="O732" s="18">
        <f t="shared" si="47"/>
        <v>29</v>
      </c>
    </row>
    <row r="733" spans="1:15" ht="14.4" customHeight="1" x14ac:dyDescent="0.3">
      <c r="A733" s="38" t="s">
        <v>63</v>
      </c>
      <c r="B733" s="38" t="s">
        <v>157</v>
      </c>
      <c r="C733" s="39">
        <v>42677</v>
      </c>
      <c r="D733" s="38" t="s">
        <v>44</v>
      </c>
      <c r="E733" s="38" t="s">
        <v>288</v>
      </c>
      <c r="F733" s="38" t="s">
        <v>2207</v>
      </c>
      <c r="G733" s="38" t="s">
        <v>194</v>
      </c>
      <c r="H733" s="38">
        <v>50251</v>
      </c>
      <c r="I733" s="38">
        <v>8.3000000000000007</v>
      </c>
      <c r="J733" s="38">
        <v>0</v>
      </c>
      <c r="K733" s="38">
        <v>0</v>
      </c>
      <c r="L733" s="15" t="str">
        <f t="shared" si="44"/>
        <v>MEETS</v>
      </c>
      <c r="M733" s="15" t="str">
        <f t="shared" si="45"/>
        <v>N/A</v>
      </c>
      <c r="N733" s="18">
        <f t="shared" si="46"/>
        <v>0</v>
      </c>
      <c r="O733" s="18">
        <f t="shared" si="47"/>
        <v>0</v>
      </c>
    </row>
    <row r="734" spans="1:15" ht="14.4" customHeight="1" x14ac:dyDescent="0.3">
      <c r="A734" s="38" t="s">
        <v>63</v>
      </c>
      <c r="B734" s="38" t="s">
        <v>157</v>
      </c>
      <c r="C734" s="39">
        <v>43791</v>
      </c>
      <c r="D734" s="38" t="s">
        <v>44</v>
      </c>
      <c r="E734" s="38" t="s">
        <v>288</v>
      </c>
      <c r="F734" s="38" t="s">
        <v>1300</v>
      </c>
      <c r="G734" s="38" t="s">
        <v>194</v>
      </c>
      <c r="H734" s="38">
        <v>81740</v>
      </c>
      <c r="I734" s="38">
        <v>7.97</v>
      </c>
      <c r="J734" s="38" t="s">
        <v>239</v>
      </c>
      <c r="K734" s="38" t="s">
        <v>918</v>
      </c>
      <c r="L734" s="15" t="str">
        <f t="shared" si="44"/>
        <v>MEETS</v>
      </c>
      <c r="M734" s="15" t="str">
        <f t="shared" si="45"/>
        <v>N/A</v>
      </c>
      <c r="N734" s="18">
        <f t="shared" si="46"/>
        <v>8.0739999999999998</v>
      </c>
      <c r="O734" s="18">
        <f t="shared" si="47"/>
        <v>30</v>
      </c>
    </row>
    <row r="735" spans="1:15" ht="14.4" customHeight="1" x14ac:dyDescent="0.3">
      <c r="A735" s="38" t="s">
        <v>63</v>
      </c>
      <c r="B735" s="38" t="s">
        <v>157</v>
      </c>
      <c r="C735" s="39">
        <v>42677</v>
      </c>
      <c r="D735" s="38" t="s">
        <v>48</v>
      </c>
      <c r="E735" s="38" t="s">
        <v>288</v>
      </c>
      <c r="F735" s="38" t="s">
        <v>1488</v>
      </c>
      <c r="G735" s="38" t="s">
        <v>194</v>
      </c>
      <c r="H735" s="38">
        <v>35881</v>
      </c>
      <c r="I735" s="38">
        <v>7.7</v>
      </c>
      <c r="J735" s="38">
        <v>0</v>
      </c>
      <c r="K735" s="38">
        <v>1.8</v>
      </c>
      <c r="L735" s="15" t="str">
        <f t="shared" si="44"/>
        <v>MEETS</v>
      </c>
      <c r="M735" s="15" t="str">
        <f t="shared" si="45"/>
        <v>N/A</v>
      </c>
      <c r="N735" s="18">
        <f t="shared" si="46"/>
        <v>1.8</v>
      </c>
      <c r="O735" s="18">
        <f t="shared" si="47"/>
        <v>0</v>
      </c>
    </row>
    <row r="736" spans="1:15" ht="14.4" customHeight="1" x14ac:dyDescent="0.3">
      <c r="A736" s="38" t="s">
        <v>63</v>
      </c>
      <c r="B736" s="38" t="s">
        <v>157</v>
      </c>
      <c r="C736" s="39">
        <v>43231</v>
      </c>
      <c r="D736" s="38" t="s">
        <v>45</v>
      </c>
      <c r="E736" s="38" t="s">
        <v>288</v>
      </c>
      <c r="F736" s="38" t="s">
        <v>1471</v>
      </c>
      <c r="G736" s="38" t="s">
        <v>623</v>
      </c>
      <c r="H736" s="38">
        <v>26702</v>
      </c>
      <c r="I736" s="38">
        <v>9.1999999999999993</v>
      </c>
      <c r="J736" s="38">
        <v>0</v>
      </c>
      <c r="K736" s="38" t="s">
        <v>624</v>
      </c>
      <c r="L736" s="15" t="str">
        <f t="shared" si="44"/>
        <v>DOES NOT MEET</v>
      </c>
      <c r="M736" s="15" t="str">
        <f t="shared" si="45"/>
        <v>N/A</v>
      </c>
      <c r="N736" s="18">
        <f t="shared" si="46"/>
        <v>21.68</v>
      </c>
      <c r="O736" s="18">
        <f t="shared" si="47"/>
        <v>0</v>
      </c>
    </row>
    <row r="737" spans="1:15" ht="14.4" customHeight="1" x14ac:dyDescent="0.3">
      <c r="A737" s="38" t="s">
        <v>63</v>
      </c>
      <c r="B737" s="38" t="s">
        <v>273</v>
      </c>
      <c r="C737" s="39">
        <v>38014</v>
      </c>
      <c r="D737" s="38" t="s">
        <v>44</v>
      </c>
      <c r="E737" s="38" t="s">
        <v>274</v>
      </c>
      <c r="F737" s="38" t="s">
        <v>1846</v>
      </c>
      <c r="G737" s="38" t="s">
        <v>276</v>
      </c>
      <c r="H737" s="38">
        <v>21770</v>
      </c>
      <c r="I737" s="38">
        <v>8.1</v>
      </c>
      <c r="J737" s="38">
        <v>26</v>
      </c>
      <c r="K737" s="38" t="s">
        <v>1554</v>
      </c>
      <c r="L737" s="15" t="str">
        <f t="shared" si="44"/>
        <v>MEETS</v>
      </c>
      <c r="M737" s="15" t="str">
        <f t="shared" si="45"/>
        <v>N/A</v>
      </c>
      <c r="N737" s="18" t="str">
        <f t="shared" si="46"/>
        <v/>
      </c>
      <c r="O737" s="18">
        <f t="shared" si="47"/>
        <v>26</v>
      </c>
    </row>
    <row r="738" spans="1:15" ht="14.4" customHeight="1" x14ac:dyDescent="0.3">
      <c r="A738" s="38" t="s">
        <v>63</v>
      </c>
      <c r="B738" s="38" t="s">
        <v>273</v>
      </c>
      <c r="C738" s="39">
        <v>40848</v>
      </c>
      <c r="D738" s="38" t="s">
        <v>44</v>
      </c>
      <c r="E738" s="38" t="s">
        <v>274</v>
      </c>
      <c r="F738" s="38" t="s">
        <v>2020</v>
      </c>
      <c r="G738" s="38" t="s">
        <v>275</v>
      </c>
      <c r="H738" s="38">
        <v>14513</v>
      </c>
      <c r="I738" s="38">
        <v>7.6</v>
      </c>
      <c r="J738" s="38">
        <v>0</v>
      </c>
      <c r="K738" s="38">
        <v>0</v>
      </c>
      <c r="L738" s="15" t="str">
        <f t="shared" si="44"/>
        <v>MEETS</v>
      </c>
      <c r="M738" s="15" t="str">
        <f t="shared" si="45"/>
        <v>N/A</v>
      </c>
      <c r="N738" s="18">
        <f t="shared" si="46"/>
        <v>0</v>
      </c>
      <c r="O738" s="18">
        <f t="shared" si="47"/>
        <v>0</v>
      </c>
    </row>
    <row r="739" spans="1:15" ht="14.4" customHeight="1" x14ac:dyDescent="0.3">
      <c r="A739" s="38" t="s">
        <v>63</v>
      </c>
      <c r="B739" s="38" t="s">
        <v>273</v>
      </c>
      <c r="C739" s="39">
        <v>42996</v>
      </c>
      <c r="D739" s="38" t="s">
        <v>44</v>
      </c>
      <c r="E739" s="38" t="s">
        <v>274</v>
      </c>
      <c r="F739" s="38" t="s">
        <v>2236</v>
      </c>
      <c r="G739" s="38" t="s">
        <v>176</v>
      </c>
      <c r="H739" s="38">
        <v>17250</v>
      </c>
      <c r="I739" s="38">
        <v>9.5</v>
      </c>
      <c r="J739" s="38">
        <v>0</v>
      </c>
      <c r="K739" s="38">
        <v>37.5</v>
      </c>
      <c r="L739" s="15" t="str">
        <f t="shared" si="44"/>
        <v>DOES NOT MEET</v>
      </c>
      <c r="M739" s="15" t="str">
        <f t="shared" si="45"/>
        <v>N/A</v>
      </c>
      <c r="N739" s="18">
        <f t="shared" si="46"/>
        <v>37.5</v>
      </c>
      <c r="O739" s="18">
        <f t="shared" si="47"/>
        <v>0</v>
      </c>
    </row>
    <row r="740" spans="1:15" ht="14.4" customHeight="1" x14ac:dyDescent="0.3">
      <c r="A740" s="38" t="s">
        <v>63</v>
      </c>
      <c r="B740" s="38" t="s">
        <v>273</v>
      </c>
      <c r="C740" s="39">
        <v>43229</v>
      </c>
      <c r="D740" s="38" t="s">
        <v>44</v>
      </c>
      <c r="E740" s="38" t="s">
        <v>274</v>
      </c>
      <c r="F740" s="38" t="s">
        <v>2281</v>
      </c>
      <c r="G740" s="38" t="s">
        <v>195</v>
      </c>
      <c r="H740" s="38">
        <v>16984</v>
      </c>
      <c r="I740" s="38">
        <v>8.9</v>
      </c>
      <c r="J740" s="38">
        <v>0</v>
      </c>
      <c r="K740" s="38">
        <v>34</v>
      </c>
      <c r="L740" s="15" t="str">
        <f t="shared" si="44"/>
        <v>MEETS</v>
      </c>
      <c r="M740" s="15" t="str">
        <f t="shared" si="45"/>
        <v>N/A</v>
      </c>
      <c r="N740" s="18">
        <f t="shared" si="46"/>
        <v>34</v>
      </c>
      <c r="O740" s="18">
        <f t="shared" si="47"/>
        <v>0</v>
      </c>
    </row>
    <row r="741" spans="1:15" ht="14.4" customHeight="1" x14ac:dyDescent="0.3">
      <c r="A741" s="38" t="s">
        <v>63</v>
      </c>
      <c r="B741" s="38" t="s">
        <v>273</v>
      </c>
      <c r="C741" s="39">
        <v>43314</v>
      </c>
      <c r="D741" s="38" t="s">
        <v>44</v>
      </c>
      <c r="E741" s="38" t="s">
        <v>274</v>
      </c>
      <c r="F741" s="38" t="s">
        <v>2294</v>
      </c>
      <c r="G741" s="38" t="s">
        <v>318</v>
      </c>
      <c r="H741" s="38">
        <v>20720</v>
      </c>
      <c r="I741" s="38">
        <v>9.6</v>
      </c>
      <c r="J741" s="38">
        <v>0</v>
      </c>
      <c r="K741" s="38" t="s">
        <v>632</v>
      </c>
      <c r="L741" s="15" t="str">
        <f t="shared" si="44"/>
        <v>DOES NOT MEET</v>
      </c>
      <c r="M741" s="15" t="str">
        <f t="shared" si="45"/>
        <v>N/A</v>
      </c>
      <c r="N741" s="18">
        <f t="shared" si="46"/>
        <v>30.14</v>
      </c>
      <c r="O741" s="18">
        <f t="shared" si="47"/>
        <v>0</v>
      </c>
    </row>
    <row r="742" spans="1:15" ht="14.4" customHeight="1" x14ac:dyDescent="0.3">
      <c r="A742" s="38" t="s">
        <v>63</v>
      </c>
      <c r="B742" s="38" t="s">
        <v>273</v>
      </c>
      <c r="C742" s="39">
        <v>43314</v>
      </c>
      <c r="D742" s="38" t="s">
        <v>44</v>
      </c>
      <c r="E742" s="38" t="s">
        <v>274</v>
      </c>
      <c r="F742" s="38" t="s">
        <v>2295</v>
      </c>
      <c r="G742" s="38" t="s">
        <v>318</v>
      </c>
      <c r="H742" s="38">
        <v>20720</v>
      </c>
      <c r="I742" s="38">
        <v>9.6</v>
      </c>
      <c r="J742" s="38">
        <v>0</v>
      </c>
      <c r="K742" s="38" t="s">
        <v>632</v>
      </c>
      <c r="L742" s="15" t="str">
        <f t="shared" si="44"/>
        <v>DOES NOT MEET</v>
      </c>
      <c r="M742" s="15" t="str">
        <f t="shared" si="45"/>
        <v>N/A</v>
      </c>
      <c r="N742" s="18">
        <f t="shared" si="46"/>
        <v>30.14</v>
      </c>
      <c r="O742" s="18">
        <f t="shared" si="47"/>
        <v>0</v>
      </c>
    </row>
    <row r="743" spans="1:15" ht="14.4" customHeight="1" x14ac:dyDescent="0.3">
      <c r="A743" s="38" t="s">
        <v>63</v>
      </c>
      <c r="B743" s="38" t="s">
        <v>273</v>
      </c>
      <c r="C743" s="39">
        <v>43391</v>
      </c>
      <c r="D743" s="38" t="s">
        <v>44</v>
      </c>
      <c r="E743" s="38" t="s">
        <v>274</v>
      </c>
      <c r="F743" s="38" t="s">
        <v>2321</v>
      </c>
      <c r="G743" s="38" t="s">
        <v>659</v>
      </c>
      <c r="H743" s="38">
        <v>22150</v>
      </c>
      <c r="I743" s="38">
        <v>9.5</v>
      </c>
      <c r="J743" s="38">
        <v>0</v>
      </c>
      <c r="K743" s="38" t="s">
        <v>665</v>
      </c>
      <c r="L743" s="15" t="str">
        <f t="shared" si="44"/>
        <v>DOES NOT MEET</v>
      </c>
      <c r="M743" s="15" t="str">
        <f t="shared" si="45"/>
        <v>N/A</v>
      </c>
      <c r="N743" s="18">
        <f t="shared" si="46"/>
        <v>29.8</v>
      </c>
      <c r="O743" s="18">
        <f t="shared" si="47"/>
        <v>0</v>
      </c>
    </row>
    <row r="744" spans="1:15" ht="14.4" customHeight="1" x14ac:dyDescent="0.3">
      <c r="A744" s="38" t="s">
        <v>63</v>
      </c>
      <c r="B744" s="38" t="s">
        <v>273</v>
      </c>
      <c r="C744" s="39">
        <v>43732</v>
      </c>
      <c r="D744" s="38" t="s">
        <v>44</v>
      </c>
      <c r="E744" s="38" t="s">
        <v>274</v>
      </c>
      <c r="F744" s="38" t="s">
        <v>1309</v>
      </c>
      <c r="G744" s="38" t="s">
        <v>659</v>
      </c>
      <c r="H744" s="38">
        <v>15810</v>
      </c>
      <c r="I744" s="38">
        <v>9.58</v>
      </c>
      <c r="J744" s="38" t="s">
        <v>266</v>
      </c>
      <c r="K744" s="38" t="s">
        <v>901</v>
      </c>
      <c r="L744" s="15" t="str">
        <f t="shared" si="44"/>
        <v>DOES NOT MEET</v>
      </c>
      <c r="M744" s="15" t="str">
        <f t="shared" si="45"/>
        <v>N/A</v>
      </c>
      <c r="N744" s="18">
        <f t="shared" si="46"/>
        <v>41.746000000000002</v>
      </c>
      <c r="O744" s="18">
        <f t="shared" si="47"/>
        <v>32</v>
      </c>
    </row>
    <row r="745" spans="1:15" ht="14.4" customHeight="1" x14ac:dyDescent="0.3">
      <c r="A745" s="38" t="s">
        <v>63</v>
      </c>
      <c r="B745" s="38" t="s">
        <v>273</v>
      </c>
      <c r="C745" s="39">
        <v>41590</v>
      </c>
      <c r="D745" s="38" t="s">
        <v>59</v>
      </c>
      <c r="E745" s="38" t="s">
        <v>274</v>
      </c>
      <c r="F745" s="38" t="s">
        <v>2041</v>
      </c>
      <c r="G745" s="38" t="s">
        <v>277</v>
      </c>
      <c r="H745" s="38">
        <v>18525</v>
      </c>
      <c r="I745" s="38">
        <v>6.6</v>
      </c>
      <c r="J745" s="38">
        <v>0</v>
      </c>
      <c r="K745" s="38">
        <v>0</v>
      </c>
      <c r="L745" s="15" t="str">
        <f t="shared" si="44"/>
        <v>MEETS</v>
      </c>
      <c r="M745" s="15" t="str">
        <f t="shared" si="45"/>
        <v>N/A</v>
      </c>
      <c r="N745" s="18">
        <f t="shared" si="46"/>
        <v>0</v>
      </c>
      <c r="O745" s="18">
        <f t="shared" si="47"/>
        <v>0</v>
      </c>
    </row>
    <row r="746" spans="1:15" ht="14.4" customHeight="1" x14ac:dyDescent="0.3">
      <c r="A746" s="38" t="s">
        <v>63</v>
      </c>
      <c r="B746" s="38" t="s">
        <v>273</v>
      </c>
      <c r="C746" s="39">
        <v>43339</v>
      </c>
      <c r="D746" s="38" t="s">
        <v>59</v>
      </c>
      <c r="E746" s="38" t="s">
        <v>274</v>
      </c>
      <c r="F746" s="38" t="s">
        <v>2297</v>
      </c>
      <c r="G746" s="38" t="s">
        <v>318</v>
      </c>
      <c r="H746" s="38">
        <v>20750</v>
      </c>
      <c r="I746" s="38">
        <v>9.6</v>
      </c>
      <c r="J746" s="38">
        <v>0</v>
      </c>
      <c r="K746" s="38" t="s">
        <v>633</v>
      </c>
      <c r="L746" s="15" t="str">
        <f t="shared" si="44"/>
        <v>DOES NOT MEET</v>
      </c>
      <c r="M746" s="15" t="str">
        <f t="shared" si="45"/>
        <v>N/A</v>
      </c>
      <c r="N746" s="18">
        <f t="shared" si="46"/>
        <v>29.38</v>
      </c>
      <c r="O746" s="18">
        <f t="shared" si="47"/>
        <v>0</v>
      </c>
    </row>
    <row r="747" spans="1:15" ht="14.4" customHeight="1" x14ac:dyDescent="0.3">
      <c r="A747" s="38" t="s">
        <v>63</v>
      </c>
      <c r="B747" s="38" t="s">
        <v>273</v>
      </c>
      <c r="C747" s="39">
        <v>43391</v>
      </c>
      <c r="D747" s="38" t="s">
        <v>59</v>
      </c>
      <c r="E747" s="38" t="s">
        <v>274</v>
      </c>
      <c r="F747" s="38" t="s">
        <v>2318</v>
      </c>
      <c r="G747" s="38" t="s">
        <v>659</v>
      </c>
      <c r="H747" s="38">
        <v>20140</v>
      </c>
      <c r="I747" s="38">
        <v>9.1</v>
      </c>
      <c r="J747" s="38">
        <v>0</v>
      </c>
      <c r="K747" s="38" t="s">
        <v>660</v>
      </c>
      <c r="L747" s="15" t="str">
        <f t="shared" si="44"/>
        <v>DOES NOT MEET</v>
      </c>
      <c r="M747" s="15" t="str">
        <f t="shared" si="45"/>
        <v>N/A</v>
      </c>
      <c r="N747" s="18">
        <f t="shared" si="46"/>
        <v>32.700000000000003</v>
      </c>
      <c r="O747" s="18">
        <f t="shared" si="47"/>
        <v>0</v>
      </c>
    </row>
    <row r="748" spans="1:15" ht="14.4" customHeight="1" x14ac:dyDescent="0.3">
      <c r="A748" s="38" t="s">
        <v>63</v>
      </c>
      <c r="B748" s="38" t="s">
        <v>273</v>
      </c>
      <c r="C748" s="39">
        <v>43732</v>
      </c>
      <c r="D748" s="38" t="s">
        <v>59</v>
      </c>
      <c r="E748" s="38" t="s">
        <v>274</v>
      </c>
      <c r="F748" s="38" t="s">
        <v>1308</v>
      </c>
      <c r="G748" s="38" t="s">
        <v>659</v>
      </c>
      <c r="H748" s="38">
        <v>17720</v>
      </c>
      <c r="I748" s="38">
        <v>9.65</v>
      </c>
      <c r="J748" s="38" t="s">
        <v>266</v>
      </c>
      <c r="K748" s="38" t="s">
        <v>902</v>
      </c>
      <c r="L748" s="15" t="str">
        <f t="shared" si="44"/>
        <v>DOES NOT MEET</v>
      </c>
      <c r="M748" s="15" t="str">
        <f t="shared" si="45"/>
        <v>N/A</v>
      </c>
      <c r="N748" s="18">
        <f t="shared" si="46"/>
        <v>37.246000000000002</v>
      </c>
      <c r="O748" s="18">
        <f t="shared" si="47"/>
        <v>32</v>
      </c>
    </row>
    <row r="749" spans="1:15" ht="14.4" customHeight="1" x14ac:dyDescent="0.3">
      <c r="A749" s="38" t="s">
        <v>63</v>
      </c>
      <c r="B749" s="38" t="s">
        <v>273</v>
      </c>
      <c r="C749" s="39">
        <v>42996</v>
      </c>
      <c r="D749" s="38" t="s">
        <v>48</v>
      </c>
      <c r="E749" s="38" t="s">
        <v>274</v>
      </c>
      <c r="F749" s="38" t="s">
        <v>2235</v>
      </c>
      <c r="G749" s="38" t="s">
        <v>176</v>
      </c>
      <c r="H749" s="38">
        <v>19117</v>
      </c>
      <c r="I749" s="38">
        <v>9.4</v>
      </c>
      <c r="J749" s="38">
        <v>0</v>
      </c>
      <c r="K749" s="38">
        <v>33.4</v>
      </c>
      <c r="L749" s="15" t="str">
        <f t="shared" si="44"/>
        <v>DOES NOT MEET</v>
      </c>
      <c r="M749" s="15" t="str">
        <f t="shared" si="45"/>
        <v>N/A</v>
      </c>
      <c r="N749" s="18">
        <f t="shared" si="46"/>
        <v>33.4</v>
      </c>
      <c r="O749" s="18">
        <f t="shared" si="47"/>
        <v>0</v>
      </c>
    </row>
    <row r="750" spans="1:15" ht="14.4" customHeight="1" x14ac:dyDescent="0.3">
      <c r="A750" s="38" t="s">
        <v>63</v>
      </c>
      <c r="B750" s="38" t="s">
        <v>273</v>
      </c>
      <c r="C750" s="39">
        <v>43229</v>
      </c>
      <c r="D750" s="38" t="s">
        <v>48</v>
      </c>
      <c r="E750" s="38" t="s">
        <v>274</v>
      </c>
      <c r="F750" s="38" t="s">
        <v>2279</v>
      </c>
      <c r="G750" s="38" t="s">
        <v>195</v>
      </c>
      <c r="H750" s="38">
        <v>12953</v>
      </c>
      <c r="I750" s="38">
        <v>9</v>
      </c>
      <c r="J750" s="38">
        <v>0</v>
      </c>
      <c r="K750" s="38">
        <v>43.5</v>
      </c>
      <c r="L750" s="15" t="str">
        <f t="shared" si="44"/>
        <v>MEETS</v>
      </c>
      <c r="M750" s="15" t="str">
        <f t="shared" si="45"/>
        <v>N/A</v>
      </c>
      <c r="N750" s="18">
        <f t="shared" si="46"/>
        <v>43.5</v>
      </c>
      <c r="O750" s="18">
        <f t="shared" si="47"/>
        <v>0</v>
      </c>
    </row>
    <row r="751" spans="1:15" ht="14.4" customHeight="1" x14ac:dyDescent="0.3">
      <c r="A751" s="38" t="s">
        <v>63</v>
      </c>
      <c r="B751" s="38" t="s">
        <v>273</v>
      </c>
      <c r="C751" s="39">
        <v>43391</v>
      </c>
      <c r="D751" s="38" t="s">
        <v>48</v>
      </c>
      <c r="E751" s="38" t="s">
        <v>274</v>
      </c>
      <c r="F751" s="38" t="s">
        <v>2319</v>
      </c>
      <c r="G751" s="38" t="s">
        <v>659</v>
      </c>
      <c r="H751" s="38">
        <v>17010</v>
      </c>
      <c r="I751" s="38">
        <v>9.4</v>
      </c>
      <c r="J751" s="38">
        <v>0</v>
      </c>
      <c r="K751" s="38" t="s">
        <v>662</v>
      </c>
      <c r="L751" s="15" t="str">
        <f t="shared" si="44"/>
        <v>DOES NOT MEET</v>
      </c>
      <c r="M751" s="15" t="str">
        <f t="shared" si="45"/>
        <v>N/A</v>
      </c>
      <c r="N751" s="18">
        <f t="shared" si="46"/>
        <v>38.700000000000003</v>
      </c>
      <c r="O751" s="18">
        <f t="shared" si="47"/>
        <v>0</v>
      </c>
    </row>
    <row r="752" spans="1:15" ht="14.4" customHeight="1" x14ac:dyDescent="0.3">
      <c r="A752" s="38" t="s">
        <v>63</v>
      </c>
      <c r="B752" s="38" t="s">
        <v>273</v>
      </c>
      <c r="C752" s="39">
        <v>43732</v>
      </c>
      <c r="D752" s="38" t="s">
        <v>48</v>
      </c>
      <c r="E752" s="38" t="s">
        <v>274</v>
      </c>
      <c r="F752" s="38" t="s">
        <v>1307</v>
      </c>
      <c r="G752" s="38" t="s">
        <v>659</v>
      </c>
      <c r="H752" s="38">
        <v>15200</v>
      </c>
      <c r="I752" s="38">
        <v>9.73</v>
      </c>
      <c r="J752" s="38" t="s">
        <v>266</v>
      </c>
      <c r="K752" s="38" t="s">
        <v>812</v>
      </c>
      <c r="L752" s="15" t="str">
        <f t="shared" si="44"/>
        <v>DOES NOT MEET</v>
      </c>
      <c r="M752" s="15" t="str">
        <f t="shared" si="45"/>
        <v>N/A</v>
      </c>
      <c r="N752" s="18">
        <f t="shared" si="46"/>
        <v>43.420999999999999</v>
      </c>
      <c r="O752" s="18">
        <f t="shared" si="47"/>
        <v>32</v>
      </c>
    </row>
    <row r="753" spans="1:15" ht="14.4" customHeight="1" x14ac:dyDescent="0.3">
      <c r="A753" s="38" t="s">
        <v>63</v>
      </c>
      <c r="B753" s="38" t="s">
        <v>273</v>
      </c>
      <c r="C753" s="39">
        <v>42996</v>
      </c>
      <c r="D753" s="38" t="s">
        <v>45</v>
      </c>
      <c r="E753" s="38" t="s">
        <v>274</v>
      </c>
      <c r="F753" s="38" t="s">
        <v>2234</v>
      </c>
      <c r="G753" s="38" t="s">
        <v>176</v>
      </c>
      <c r="H753" s="38">
        <v>3644</v>
      </c>
      <c r="I753" s="38">
        <v>8</v>
      </c>
      <c r="J753" s="38">
        <v>4.7</v>
      </c>
      <c r="K753" s="38">
        <v>172.8</v>
      </c>
      <c r="L753" s="15" t="str">
        <f t="shared" si="44"/>
        <v>MEETS</v>
      </c>
      <c r="M753" s="15" t="str">
        <f t="shared" si="45"/>
        <v>N/A</v>
      </c>
      <c r="N753" s="18">
        <f t="shared" si="46"/>
        <v>172.8</v>
      </c>
      <c r="O753" s="18">
        <f t="shared" si="47"/>
        <v>4.7</v>
      </c>
    </row>
    <row r="754" spans="1:15" ht="14.4" customHeight="1" x14ac:dyDescent="0.3">
      <c r="A754" s="38" t="s">
        <v>63</v>
      </c>
      <c r="B754" s="38" t="s">
        <v>273</v>
      </c>
      <c r="C754" s="39">
        <v>43732</v>
      </c>
      <c r="D754" s="38" t="s">
        <v>45</v>
      </c>
      <c r="E754" s="38" t="s">
        <v>274</v>
      </c>
      <c r="F754" s="38" t="s">
        <v>1313</v>
      </c>
      <c r="G754" s="38" t="s">
        <v>659</v>
      </c>
      <c r="H754" s="38">
        <v>6884</v>
      </c>
      <c r="I754" s="38">
        <v>9.08</v>
      </c>
      <c r="J754" s="38" t="s">
        <v>266</v>
      </c>
      <c r="K754" s="38" t="s">
        <v>903</v>
      </c>
      <c r="L754" s="15" t="str">
        <f t="shared" si="44"/>
        <v>DOES NOT MEET</v>
      </c>
      <c r="M754" s="15" t="str">
        <f t="shared" si="45"/>
        <v>N/A</v>
      </c>
      <c r="N754" s="18">
        <f t="shared" si="46"/>
        <v>95.873999999999995</v>
      </c>
      <c r="O754" s="18">
        <f t="shared" si="47"/>
        <v>32</v>
      </c>
    </row>
    <row r="755" spans="1:15" ht="14.4" customHeight="1" x14ac:dyDescent="0.3">
      <c r="A755" s="38" t="s">
        <v>63</v>
      </c>
      <c r="B755" s="38" t="s">
        <v>88</v>
      </c>
      <c r="C755" s="39">
        <v>42767</v>
      </c>
      <c r="D755" s="38" t="s">
        <v>44</v>
      </c>
      <c r="E755" s="38" t="s">
        <v>306</v>
      </c>
      <c r="F755" s="38" t="s">
        <v>2220</v>
      </c>
      <c r="G755" s="38" t="s">
        <v>195</v>
      </c>
      <c r="H755" s="38">
        <v>26954</v>
      </c>
      <c r="I755" s="38">
        <v>8.4</v>
      </c>
      <c r="J755" s="38">
        <v>0</v>
      </c>
      <c r="K755" s="38">
        <v>23.3</v>
      </c>
      <c r="L755" s="15" t="str">
        <f t="shared" ref="L755:L818" si="48">IF(AND(4.5&lt;=$I755,$I755&lt;=9),"MEETS","DOES NOT MEET")</f>
        <v>MEETS</v>
      </c>
      <c r="M755" s="15" t="str">
        <f t="shared" ref="M755:M818" si="49">IF(OR(ISBLANK(I755), NOT(ISNUMBER(MATCH($E755, Coastal, 0)))), "N/A", IF(AND(5 &lt;= $I755, $I755 &lt;= 10),IF($H755&gt;=5000,IF($O755&lt;=100,IF($N755&lt;=200,"MEETS","DOES NOT MEET"),"DOES NOT MEET"),"DOES NOT MEET"),"DOES NOT MEET"))</f>
        <v>N/A</v>
      </c>
      <c r="N755" s="18">
        <f t="shared" ref="N755:N818" si="50">IF(LEFT(K755, 1)="&lt;", VALUE(RIGHT(K755,LEN(K755)-1)), K755)</f>
        <v>23.3</v>
      </c>
      <c r="O755" s="18">
        <f t="shared" ref="O755:O818" si="51">IF(LEFT(J755, 1)="&lt;", VALUE(RIGHT(J755,LEN(J755)-1)), J755)</f>
        <v>0</v>
      </c>
    </row>
    <row r="756" spans="1:15" ht="14.4" customHeight="1" x14ac:dyDescent="0.3">
      <c r="A756" s="38" t="s">
        <v>63</v>
      </c>
      <c r="B756" s="38" t="s">
        <v>88</v>
      </c>
      <c r="C756" s="39">
        <v>42829</v>
      </c>
      <c r="D756" s="38" t="s">
        <v>44</v>
      </c>
      <c r="E756" s="38" t="s">
        <v>306</v>
      </c>
      <c r="F756" s="38" t="s">
        <v>2227</v>
      </c>
      <c r="G756" s="38" t="s">
        <v>195</v>
      </c>
      <c r="H756" s="38">
        <v>19425</v>
      </c>
      <c r="I756" s="38">
        <v>9.6</v>
      </c>
      <c r="J756" s="38">
        <v>0</v>
      </c>
      <c r="K756" s="38">
        <v>30.9</v>
      </c>
      <c r="L756" s="15" t="str">
        <f t="shared" si="48"/>
        <v>DOES NOT MEET</v>
      </c>
      <c r="M756" s="15" t="str">
        <f t="shared" si="49"/>
        <v>N/A</v>
      </c>
      <c r="N756" s="18">
        <f t="shared" si="50"/>
        <v>30.9</v>
      </c>
      <c r="O756" s="18">
        <f t="shared" si="51"/>
        <v>0</v>
      </c>
    </row>
    <row r="757" spans="1:15" ht="14.4" customHeight="1" x14ac:dyDescent="0.3">
      <c r="A757" s="38" t="s">
        <v>63</v>
      </c>
      <c r="B757" s="38" t="s">
        <v>88</v>
      </c>
      <c r="C757" s="39">
        <v>43136</v>
      </c>
      <c r="D757" s="38" t="s">
        <v>44</v>
      </c>
      <c r="E757" s="38" t="s">
        <v>306</v>
      </c>
      <c r="F757" s="38" t="s">
        <v>2260</v>
      </c>
      <c r="G757" s="38" t="s">
        <v>195</v>
      </c>
      <c r="H757" s="38">
        <v>27847</v>
      </c>
      <c r="I757" s="38">
        <v>8.6</v>
      </c>
      <c r="J757" s="38">
        <v>0</v>
      </c>
      <c r="K757" s="38">
        <v>25.4</v>
      </c>
      <c r="L757" s="15" t="str">
        <f t="shared" si="48"/>
        <v>MEETS</v>
      </c>
      <c r="M757" s="15" t="str">
        <f t="shared" si="49"/>
        <v>N/A</v>
      </c>
      <c r="N757" s="18">
        <f t="shared" si="50"/>
        <v>25.4</v>
      </c>
      <c r="O757" s="18">
        <f t="shared" si="51"/>
        <v>0</v>
      </c>
    </row>
    <row r="758" spans="1:15" ht="14.4" customHeight="1" x14ac:dyDescent="0.3">
      <c r="A758" s="38" t="s">
        <v>63</v>
      </c>
      <c r="B758" s="38" t="s">
        <v>88</v>
      </c>
      <c r="C758" s="39">
        <v>43229</v>
      </c>
      <c r="D758" s="38" t="s">
        <v>44</v>
      </c>
      <c r="E758" s="38" t="s">
        <v>306</v>
      </c>
      <c r="F758" s="38" t="s">
        <v>2278</v>
      </c>
      <c r="G758" s="38" t="s">
        <v>195</v>
      </c>
      <c r="H758" s="38">
        <v>22743</v>
      </c>
      <c r="I758" s="38">
        <v>9.3000000000000007</v>
      </c>
      <c r="J758" s="38">
        <v>0</v>
      </c>
      <c r="K758" s="38">
        <v>26</v>
      </c>
      <c r="L758" s="15" t="str">
        <f t="shared" si="48"/>
        <v>DOES NOT MEET</v>
      </c>
      <c r="M758" s="15" t="str">
        <f t="shared" si="49"/>
        <v>N/A</v>
      </c>
      <c r="N758" s="18">
        <f t="shared" si="50"/>
        <v>26</v>
      </c>
      <c r="O758" s="18">
        <f t="shared" si="51"/>
        <v>0</v>
      </c>
    </row>
    <row r="759" spans="1:15" ht="14.4" customHeight="1" x14ac:dyDescent="0.3">
      <c r="A759" s="38" t="s">
        <v>63</v>
      </c>
      <c r="B759" s="38" t="s">
        <v>88</v>
      </c>
      <c r="C759" s="39">
        <v>43509</v>
      </c>
      <c r="D759" s="38" t="s">
        <v>44</v>
      </c>
      <c r="E759" s="38" t="s">
        <v>306</v>
      </c>
      <c r="F759" s="38" t="s">
        <v>2363</v>
      </c>
      <c r="G759" s="38" t="s">
        <v>195</v>
      </c>
      <c r="H759" s="38">
        <v>20970</v>
      </c>
      <c r="I759" s="38">
        <v>9.4</v>
      </c>
      <c r="J759" s="38">
        <v>0</v>
      </c>
      <c r="K759" s="38" t="s">
        <v>752</v>
      </c>
      <c r="L759" s="15" t="str">
        <f t="shared" si="48"/>
        <v>DOES NOT MEET</v>
      </c>
      <c r="M759" s="15" t="str">
        <f t="shared" si="49"/>
        <v>N/A</v>
      </c>
      <c r="N759" s="18">
        <f t="shared" si="50"/>
        <v>31.474</v>
      </c>
      <c r="O759" s="18">
        <f t="shared" si="51"/>
        <v>0</v>
      </c>
    </row>
    <row r="760" spans="1:15" ht="14.4" customHeight="1" x14ac:dyDescent="0.3">
      <c r="A760" s="38" t="s">
        <v>63</v>
      </c>
      <c r="B760" s="38" t="s">
        <v>88</v>
      </c>
      <c r="C760" s="39">
        <v>43865</v>
      </c>
      <c r="D760" s="38" t="s">
        <v>44</v>
      </c>
      <c r="E760" s="38" t="s">
        <v>306</v>
      </c>
      <c r="F760" s="38" t="s">
        <v>1287</v>
      </c>
      <c r="G760" s="38" t="s">
        <v>195</v>
      </c>
      <c r="H760" s="38">
        <v>24690</v>
      </c>
      <c r="I760" s="38">
        <v>9.57</v>
      </c>
      <c r="J760" s="38" t="s">
        <v>239</v>
      </c>
      <c r="K760" s="38" t="s">
        <v>921</v>
      </c>
      <c r="L760" s="15" t="str">
        <f t="shared" si="48"/>
        <v>DOES NOT MEET</v>
      </c>
      <c r="M760" s="15" t="str">
        <f t="shared" si="49"/>
        <v>N/A</v>
      </c>
      <c r="N760" s="18">
        <f t="shared" si="50"/>
        <v>26.731000000000002</v>
      </c>
      <c r="O760" s="18">
        <f t="shared" si="51"/>
        <v>30</v>
      </c>
    </row>
    <row r="761" spans="1:15" ht="14.4" customHeight="1" x14ac:dyDescent="0.3">
      <c r="A761" s="38" t="s">
        <v>63</v>
      </c>
      <c r="B761" s="38" t="s">
        <v>88</v>
      </c>
      <c r="C761" s="39">
        <v>42422</v>
      </c>
      <c r="D761" s="38" t="s">
        <v>59</v>
      </c>
      <c r="E761" s="38" t="s">
        <v>306</v>
      </c>
      <c r="F761" s="38" t="s">
        <v>2109</v>
      </c>
      <c r="G761" s="38" t="s">
        <v>195</v>
      </c>
      <c r="H761" s="38">
        <v>27533</v>
      </c>
      <c r="I761" s="38">
        <v>8.8000000000000007</v>
      </c>
      <c r="J761" s="38">
        <v>0</v>
      </c>
      <c r="K761" s="38">
        <v>4.5999999999999996</v>
      </c>
      <c r="L761" s="15" t="str">
        <f t="shared" si="48"/>
        <v>MEETS</v>
      </c>
      <c r="M761" s="15" t="str">
        <f t="shared" si="49"/>
        <v>N/A</v>
      </c>
      <c r="N761" s="18">
        <f t="shared" si="50"/>
        <v>4.5999999999999996</v>
      </c>
      <c r="O761" s="18">
        <f t="shared" si="51"/>
        <v>0</v>
      </c>
    </row>
    <row r="762" spans="1:15" ht="14.4" customHeight="1" x14ac:dyDescent="0.3">
      <c r="A762" s="38" t="s">
        <v>63</v>
      </c>
      <c r="B762" s="38" t="s">
        <v>88</v>
      </c>
      <c r="C762" s="39">
        <v>42767</v>
      </c>
      <c r="D762" s="38" t="s">
        <v>59</v>
      </c>
      <c r="E762" s="38" t="s">
        <v>306</v>
      </c>
      <c r="F762" s="38" t="s">
        <v>2218</v>
      </c>
      <c r="G762" s="38" t="s">
        <v>195</v>
      </c>
      <c r="H762" s="38">
        <v>25272</v>
      </c>
      <c r="I762" s="38">
        <v>8</v>
      </c>
      <c r="J762" s="38">
        <v>0</v>
      </c>
      <c r="K762" s="38">
        <v>24.7</v>
      </c>
      <c r="L762" s="15" t="str">
        <f t="shared" si="48"/>
        <v>MEETS</v>
      </c>
      <c r="M762" s="15" t="str">
        <f t="shared" si="49"/>
        <v>N/A</v>
      </c>
      <c r="N762" s="18">
        <f t="shared" si="50"/>
        <v>24.7</v>
      </c>
      <c r="O762" s="18">
        <f t="shared" si="51"/>
        <v>0</v>
      </c>
    </row>
    <row r="763" spans="1:15" ht="14.4" customHeight="1" x14ac:dyDescent="0.3">
      <c r="A763" s="38" t="s">
        <v>63</v>
      </c>
      <c r="B763" s="38" t="s">
        <v>88</v>
      </c>
      <c r="C763" s="39">
        <v>43136</v>
      </c>
      <c r="D763" s="38" t="s">
        <v>59</v>
      </c>
      <c r="E763" s="38" t="s">
        <v>306</v>
      </c>
      <c r="F763" s="38" t="s">
        <v>2261</v>
      </c>
      <c r="G763" s="38" t="s">
        <v>195</v>
      </c>
      <c r="H763" s="38">
        <v>23507</v>
      </c>
      <c r="I763" s="38">
        <v>8.8000000000000007</v>
      </c>
      <c r="J763" s="38">
        <v>0</v>
      </c>
      <c r="K763" s="38">
        <v>28.5</v>
      </c>
      <c r="L763" s="15" t="str">
        <f t="shared" si="48"/>
        <v>MEETS</v>
      </c>
      <c r="M763" s="15" t="str">
        <f t="shared" si="49"/>
        <v>N/A</v>
      </c>
      <c r="N763" s="18">
        <f t="shared" si="50"/>
        <v>28.5</v>
      </c>
      <c r="O763" s="18">
        <f t="shared" si="51"/>
        <v>0</v>
      </c>
    </row>
    <row r="764" spans="1:15" ht="14.4" customHeight="1" x14ac:dyDescent="0.3">
      <c r="A764" s="38" t="s">
        <v>63</v>
      </c>
      <c r="B764" s="38" t="s">
        <v>88</v>
      </c>
      <c r="C764" s="39">
        <v>43509</v>
      </c>
      <c r="D764" s="38" t="s">
        <v>59</v>
      </c>
      <c r="E764" s="38" t="s">
        <v>306</v>
      </c>
      <c r="F764" s="38" t="s">
        <v>2364</v>
      </c>
      <c r="G764" s="38" t="s">
        <v>195</v>
      </c>
      <c r="H764" s="38">
        <v>22960</v>
      </c>
      <c r="I764" s="38">
        <v>9.5</v>
      </c>
      <c r="J764" s="38">
        <v>0</v>
      </c>
      <c r="K764" s="38" t="s">
        <v>753</v>
      </c>
      <c r="L764" s="15" t="str">
        <f t="shared" si="48"/>
        <v>DOES NOT MEET</v>
      </c>
      <c r="M764" s="15" t="str">
        <f t="shared" si="49"/>
        <v>N/A</v>
      </c>
      <c r="N764" s="18">
        <f t="shared" si="50"/>
        <v>28.745999999999999</v>
      </c>
      <c r="O764" s="18">
        <f t="shared" si="51"/>
        <v>0</v>
      </c>
    </row>
    <row r="765" spans="1:15" ht="14.4" customHeight="1" x14ac:dyDescent="0.3">
      <c r="A765" s="38" t="s">
        <v>63</v>
      </c>
      <c r="B765" s="38" t="s">
        <v>88</v>
      </c>
      <c r="C765" s="39">
        <v>43865</v>
      </c>
      <c r="D765" s="38" t="s">
        <v>59</v>
      </c>
      <c r="E765" s="38" t="s">
        <v>306</v>
      </c>
      <c r="F765" s="38" t="s">
        <v>1286</v>
      </c>
      <c r="G765" s="38" t="s">
        <v>195</v>
      </c>
      <c r="H765" s="38">
        <v>22470</v>
      </c>
      <c r="I765" s="38">
        <v>9.57</v>
      </c>
      <c r="J765" s="38" t="s">
        <v>239</v>
      </c>
      <c r="K765" s="38" t="s">
        <v>761</v>
      </c>
      <c r="L765" s="15" t="str">
        <f t="shared" si="48"/>
        <v>DOES NOT MEET</v>
      </c>
      <c r="M765" s="15" t="str">
        <f t="shared" si="49"/>
        <v>N/A</v>
      </c>
      <c r="N765" s="18">
        <f t="shared" si="50"/>
        <v>29.372</v>
      </c>
      <c r="O765" s="18">
        <f t="shared" si="51"/>
        <v>30</v>
      </c>
    </row>
    <row r="766" spans="1:15" ht="14.4" customHeight="1" x14ac:dyDescent="0.3">
      <c r="A766" s="38" t="s">
        <v>63</v>
      </c>
      <c r="B766" s="38" t="s">
        <v>88</v>
      </c>
      <c r="C766" s="39">
        <v>42422</v>
      </c>
      <c r="D766" s="38" t="s">
        <v>48</v>
      </c>
      <c r="E766" s="38" t="s">
        <v>306</v>
      </c>
      <c r="F766" s="38" t="s">
        <v>2108</v>
      </c>
      <c r="G766" s="38" t="s">
        <v>195</v>
      </c>
      <c r="H766" s="38">
        <v>21487</v>
      </c>
      <c r="I766" s="38">
        <v>9.1</v>
      </c>
      <c r="J766" s="38">
        <v>0</v>
      </c>
      <c r="K766" s="38">
        <v>6.2</v>
      </c>
      <c r="L766" s="15" t="str">
        <f t="shared" si="48"/>
        <v>DOES NOT MEET</v>
      </c>
      <c r="M766" s="15" t="str">
        <f t="shared" si="49"/>
        <v>N/A</v>
      </c>
      <c r="N766" s="18">
        <f t="shared" si="50"/>
        <v>6.2</v>
      </c>
      <c r="O766" s="18">
        <f t="shared" si="51"/>
        <v>0</v>
      </c>
    </row>
    <row r="767" spans="1:15" ht="14.4" customHeight="1" x14ac:dyDescent="0.3">
      <c r="A767" s="38" t="s">
        <v>63</v>
      </c>
      <c r="B767" s="38" t="s">
        <v>88</v>
      </c>
      <c r="C767" s="39">
        <v>42767</v>
      </c>
      <c r="D767" s="38" t="s">
        <v>48</v>
      </c>
      <c r="E767" s="38" t="s">
        <v>306</v>
      </c>
      <c r="F767" s="38" t="s">
        <v>2216</v>
      </c>
      <c r="G767" s="38" t="s">
        <v>195</v>
      </c>
      <c r="H767" s="38">
        <v>21749</v>
      </c>
      <c r="I767" s="38">
        <v>8</v>
      </c>
      <c r="J767" s="38">
        <v>0</v>
      </c>
      <c r="K767" s="38">
        <v>28.9</v>
      </c>
      <c r="L767" s="15" t="str">
        <f t="shared" si="48"/>
        <v>MEETS</v>
      </c>
      <c r="M767" s="15" t="str">
        <f t="shared" si="49"/>
        <v>N/A</v>
      </c>
      <c r="N767" s="18">
        <f t="shared" si="50"/>
        <v>28.9</v>
      </c>
      <c r="O767" s="18">
        <f t="shared" si="51"/>
        <v>0</v>
      </c>
    </row>
    <row r="768" spans="1:15" ht="14.4" customHeight="1" x14ac:dyDescent="0.3">
      <c r="A768" s="38" t="s">
        <v>63</v>
      </c>
      <c r="B768" s="38" t="s">
        <v>88</v>
      </c>
      <c r="C768" s="39">
        <v>43136</v>
      </c>
      <c r="D768" s="38" t="s">
        <v>48</v>
      </c>
      <c r="E768" s="38" t="s">
        <v>306</v>
      </c>
      <c r="F768" s="38" t="s">
        <v>2259</v>
      </c>
      <c r="G768" s="38" t="s">
        <v>195</v>
      </c>
      <c r="H768" s="38">
        <v>21146</v>
      </c>
      <c r="I768" s="38">
        <v>8.6999999999999993</v>
      </c>
      <c r="J768" s="38">
        <v>0</v>
      </c>
      <c r="K768" s="38">
        <v>32.299999999999997</v>
      </c>
      <c r="L768" s="15" t="str">
        <f t="shared" si="48"/>
        <v>MEETS</v>
      </c>
      <c r="M768" s="15" t="str">
        <f t="shared" si="49"/>
        <v>N/A</v>
      </c>
      <c r="N768" s="18">
        <f t="shared" si="50"/>
        <v>32.299999999999997</v>
      </c>
      <c r="O768" s="18">
        <f t="shared" si="51"/>
        <v>0</v>
      </c>
    </row>
    <row r="769" spans="1:15" ht="14.4" customHeight="1" x14ac:dyDescent="0.3">
      <c r="A769" s="38" t="s">
        <v>63</v>
      </c>
      <c r="B769" s="38" t="s">
        <v>88</v>
      </c>
      <c r="C769" s="39">
        <v>43509</v>
      </c>
      <c r="D769" s="38" t="s">
        <v>48</v>
      </c>
      <c r="E769" s="38" t="s">
        <v>306</v>
      </c>
      <c r="F769" s="38" t="s">
        <v>2362</v>
      </c>
      <c r="G769" s="38" t="s">
        <v>195</v>
      </c>
      <c r="H769" s="38">
        <v>21190</v>
      </c>
      <c r="I769" s="38">
        <v>9.5</v>
      </c>
      <c r="J769" s="38">
        <v>0</v>
      </c>
      <c r="K769" s="38" t="s">
        <v>751</v>
      </c>
      <c r="L769" s="15" t="str">
        <f t="shared" si="48"/>
        <v>DOES NOT MEET</v>
      </c>
      <c r="M769" s="15" t="str">
        <f t="shared" si="49"/>
        <v>N/A</v>
      </c>
      <c r="N769" s="18">
        <f t="shared" si="50"/>
        <v>31.146999999999998</v>
      </c>
      <c r="O769" s="18">
        <f t="shared" si="51"/>
        <v>0</v>
      </c>
    </row>
    <row r="770" spans="1:15" ht="14.4" customHeight="1" x14ac:dyDescent="0.3">
      <c r="A770" s="38" t="s">
        <v>63</v>
      </c>
      <c r="B770" s="38" t="s">
        <v>88</v>
      </c>
      <c r="C770" s="39">
        <v>43865</v>
      </c>
      <c r="D770" s="38" t="s">
        <v>48</v>
      </c>
      <c r="E770" s="38" t="s">
        <v>306</v>
      </c>
      <c r="F770" s="38" t="s">
        <v>1288</v>
      </c>
      <c r="G770" s="38" t="s">
        <v>195</v>
      </c>
      <c r="H770" s="38">
        <v>20190</v>
      </c>
      <c r="I770" s="38">
        <v>9.4600000000000009</v>
      </c>
      <c r="J770" s="38" t="s">
        <v>239</v>
      </c>
      <c r="K770" s="38" t="s">
        <v>920</v>
      </c>
      <c r="L770" s="15" t="str">
        <f t="shared" si="48"/>
        <v>DOES NOT MEET</v>
      </c>
      <c r="M770" s="15" t="str">
        <f t="shared" si="49"/>
        <v>N/A</v>
      </c>
      <c r="N770" s="18">
        <f t="shared" si="50"/>
        <v>32.689</v>
      </c>
      <c r="O770" s="18">
        <f t="shared" si="51"/>
        <v>30</v>
      </c>
    </row>
    <row r="771" spans="1:15" ht="14.4" customHeight="1" x14ac:dyDescent="0.3">
      <c r="A771" s="38" t="s">
        <v>63</v>
      </c>
      <c r="B771" s="38" t="s">
        <v>88</v>
      </c>
      <c r="C771" s="39">
        <v>43865</v>
      </c>
      <c r="D771" s="38" t="s">
        <v>45</v>
      </c>
      <c r="E771" s="38" t="s">
        <v>306</v>
      </c>
      <c r="F771" s="38" t="s">
        <v>1285</v>
      </c>
      <c r="G771" s="38" t="s">
        <v>195</v>
      </c>
      <c r="H771" s="38">
        <v>5334</v>
      </c>
      <c r="I771" s="38">
        <v>8.91</v>
      </c>
      <c r="J771" s="38" t="s">
        <v>239</v>
      </c>
      <c r="K771" s="38" t="s">
        <v>924</v>
      </c>
      <c r="L771" s="15" t="str">
        <f t="shared" si="48"/>
        <v>MEETS</v>
      </c>
      <c r="M771" s="15" t="str">
        <f t="shared" si="49"/>
        <v>N/A</v>
      </c>
      <c r="N771" s="18">
        <f t="shared" si="50"/>
        <v>123.735</v>
      </c>
      <c r="O771" s="18">
        <f t="shared" si="51"/>
        <v>30</v>
      </c>
    </row>
    <row r="772" spans="1:15" ht="14.4" customHeight="1" x14ac:dyDescent="0.3">
      <c r="A772" s="38" t="s">
        <v>63</v>
      </c>
      <c r="B772" s="38" t="s">
        <v>727</v>
      </c>
      <c r="C772" s="39">
        <v>43482</v>
      </c>
      <c r="D772" s="38" t="s">
        <v>44</v>
      </c>
      <c r="E772" s="38" t="s">
        <v>728</v>
      </c>
      <c r="F772" s="38" t="s">
        <v>2357</v>
      </c>
      <c r="G772" s="38" t="s">
        <v>701</v>
      </c>
      <c r="H772" s="38">
        <v>21440</v>
      </c>
      <c r="I772" s="38">
        <v>9.4</v>
      </c>
      <c r="J772" s="38">
        <v>0</v>
      </c>
      <c r="K772" s="38" t="s">
        <v>729</v>
      </c>
      <c r="L772" s="15" t="str">
        <f t="shared" si="48"/>
        <v>DOES NOT MEET</v>
      </c>
      <c r="M772" s="15" t="str">
        <f t="shared" si="49"/>
        <v>N/A</v>
      </c>
      <c r="N772" s="18">
        <f t="shared" si="50"/>
        <v>30.783999999999999</v>
      </c>
      <c r="O772" s="18">
        <f t="shared" si="51"/>
        <v>0</v>
      </c>
    </row>
    <row r="773" spans="1:15" ht="14.4" customHeight="1" x14ac:dyDescent="0.3">
      <c r="A773" s="38" t="s">
        <v>63</v>
      </c>
      <c r="B773" s="38" t="s">
        <v>727</v>
      </c>
      <c r="C773" s="39">
        <v>43885</v>
      </c>
      <c r="D773" s="38" t="s">
        <v>44</v>
      </c>
      <c r="E773" s="38" t="s">
        <v>728</v>
      </c>
      <c r="F773" s="38" t="s">
        <v>1280</v>
      </c>
      <c r="G773" s="38" t="s">
        <v>701</v>
      </c>
      <c r="H773" s="38">
        <v>19230</v>
      </c>
      <c r="I773" s="38">
        <v>9.3800000000000008</v>
      </c>
      <c r="J773" s="38" t="s">
        <v>239</v>
      </c>
      <c r="K773" s="38" t="s">
        <v>931</v>
      </c>
      <c r="L773" s="15" t="str">
        <f t="shared" si="48"/>
        <v>DOES NOT MEET</v>
      </c>
      <c r="M773" s="15" t="str">
        <f t="shared" si="49"/>
        <v>N/A</v>
      </c>
      <c r="N773" s="18">
        <f t="shared" si="50"/>
        <v>34.320999999999998</v>
      </c>
      <c r="O773" s="18">
        <f t="shared" si="51"/>
        <v>30</v>
      </c>
    </row>
    <row r="774" spans="1:15" ht="14.4" customHeight="1" x14ac:dyDescent="0.3">
      <c r="A774" s="38" t="s">
        <v>63</v>
      </c>
      <c r="B774" s="38" t="s">
        <v>727</v>
      </c>
      <c r="C774" s="39">
        <v>43482</v>
      </c>
      <c r="D774" s="38" t="s">
        <v>59</v>
      </c>
      <c r="E774" s="38" t="s">
        <v>728</v>
      </c>
      <c r="F774" s="38" t="s">
        <v>2358</v>
      </c>
      <c r="G774" s="38" t="s">
        <v>701</v>
      </c>
      <c r="H774" s="38">
        <v>12350</v>
      </c>
      <c r="I774" s="38">
        <v>9.6999999999999993</v>
      </c>
      <c r="J774" s="38" t="s">
        <v>239</v>
      </c>
      <c r="K774" s="38" t="s">
        <v>730</v>
      </c>
      <c r="L774" s="15" t="str">
        <f t="shared" si="48"/>
        <v>DOES NOT MEET</v>
      </c>
      <c r="M774" s="15" t="str">
        <f t="shared" si="49"/>
        <v>N/A</v>
      </c>
      <c r="N774" s="18">
        <f t="shared" si="50"/>
        <v>53.441000000000003</v>
      </c>
      <c r="O774" s="18">
        <f t="shared" si="51"/>
        <v>30</v>
      </c>
    </row>
    <row r="775" spans="1:15" ht="14.4" customHeight="1" x14ac:dyDescent="0.3">
      <c r="A775" s="38" t="s">
        <v>63</v>
      </c>
      <c r="B775" s="38" t="s">
        <v>727</v>
      </c>
      <c r="C775" s="39">
        <v>43885</v>
      </c>
      <c r="D775" s="38" t="s">
        <v>59</v>
      </c>
      <c r="E775" s="38" t="s">
        <v>728</v>
      </c>
      <c r="F775" s="38" t="s">
        <v>1282</v>
      </c>
      <c r="G775" s="38" t="s">
        <v>701</v>
      </c>
      <c r="H775" s="38">
        <v>21680</v>
      </c>
      <c r="I775" s="38">
        <v>9.36</v>
      </c>
      <c r="J775" s="38" t="s">
        <v>239</v>
      </c>
      <c r="K775" s="38" t="s">
        <v>932</v>
      </c>
      <c r="L775" s="15" t="str">
        <f t="shared" si="48"/>
        <v>DOES NOT MEET</v>
      </c>
      <c r="M775" s="15" t="str">
        <f t="shared" si="49"/>
        <v>N/A</v>
      </c>
      <c r="N775" s="18">
        <f t="shared" si="50"/>
        <v>30.443000000000001</v>
      </c>
      <c r="O775" s="18">
        <f t="shared" si="51"/>
        <v>30</v>
      </c>
    </row>
    <row r="776" spans="1:15" ht="14.4" customHeight="1" x14ac:dyDescent="0.3">
      <c r="A776" s="38" t="s">
        <v>63</v>
      </c>
      <c r="B776" s="38" t="s">
        <v>727</v>
      </c>
      <c r="C776" s="39">
        <v>43482</v>
      </c>
      <c r="D776" s="38" t="s">
        <v>48</v>
      </c>
      <c r="E776" s="38" t="s">
        <v>728</v>
      </c>
      <c r="F776" s="38" t="s">
        <v>2359</v>
      </c>
      <c r="G776" s="38" t="s">
        <v>701</v>
      </c>
      <c r="H776" s="38">
        <v>13000</v>
      </c>
      <c r="I776" s="38">
        <v>9.3000000000000007</v>
      </c>
      <c r="J776" s="38">
        <v>0</v>
      </c>
      <c r="K776" s="38" t="s">
        <v>731</v>
      </c>
      <c r="L776" s="15" t="str">
        <f t="shared" si="48"/>
        <v>DOES NOT MEET</v>
      </c>
      <c r="M776" s="15" t="str">
        <f t="shared" si="49"/>
        <v>N/A</v>
      </c>
      <c r="N776" s="18">
        <f t="shared" si="50"/>
        <v>50.768999999999998</v>
      </c>
      <c r="O776" s="18">
        <f t="shared" si="51"/>
        <v>0</v>
      </c>
    </row>
    <row r="777" spans="1:15" ht="14.4" customHeight="1" x14ac:dyDescent="0.3">
      <c r="A777" s="38" t="s">
        <v>63</v>
      </c>
      <c r="B777" s="38" t="s">
        <v>727</v>
      </c>
      <c r="C777" s="39">
        <v>43885</v>
      </c>
      <c r="D777" s="38" t="s">
        <v>48</v>
      </c>
      <c r="E777" s="38" t="s">
        <v>728</v>
      </c>
      <c r="F777" s="38" t="s">
        <v>1281</v>
      </c>
      <c r="G777" s="38" t="s">
        <v>701</v>
      </c>
      <c r="H777" s="38">
        <v>16860</v>
      </c>
      <c r="I777" s="38">
        <v>9.25</v>
      </c>
      <c r="J777" s="38" t="s">
        <v>239</v>
      </c>
      <c r="K777" s="38" t="s">
        <v>933</v>
      </c>
      <c r="L777" s="15" t="str">
        <f t="shared" si="48"/>
        <v>DOES NOT MEET</v>
      </c>
      <c r="M777" s="15" t="str">
        <f t="shared" si="49"/>
        <v>N/A</v>
      </c>
      <c r="N777" s="18">
        <f t="shared" si="50"/>
        <v>39.146000000000001</v>
      </c>
      <c r="O777" s="18">
        <f t="shared" si="51"/>
        <v>30</v>
      </c>
    </row>
    <row r="778" spans="1:15" ht="14.4" customHeight="1" x14ac:dyDescent="0.3">
      <c r="A778" s="38" t="s">
        <v>63</v>
      </c>
      <c r="B778" s="38" t="s">
        <v>1150</v>
      </c>
      <c r="C778" s="39">
        <v>44692</v>
      </c>
      <c r="D778" s="38" t="s">
        <v>44</v>
      </c>
      <c r="E778" s="38" t="s">
        <v>1131</v>
      </c>
      <c r="F778" s="38" t="s">
        <v>1238</v>
      </c>
      <c r="G778" s="38" t="s">
        <v>227</v>
      </c>
      <c r="H778" s="38">
        <v>17350</v>
      </c>
      <c r="I778" s="38">
        <v>9.5500000000000007</v>
      </c>
      <c r="J778" s="38" t="s">
        <v>326</v>
      </c>
      <c r="K778" s="38" t="s">
        <v>1239</v>
      </c>
      <c r="L778" s="41" t="str">
        <f t="shared" si="48"/>
        <v>DOES NOT MEET</v>
      </c>
      <c r="M778" s="15" t="str">
        <f t="shared" si="49"/>
        <v>MEETS</v>
      </c>
      <c r="N778" s="42">
        <f t="shared" si="50"/>
        <v>27.608000000000001</v>
      </c>
      <c r="O778" s="42">
        <f t="shared" si="51"/>
        <v>28</v>
      </c>
    </row>
    <row r="779" spans="1:15" ht="14.4" customHeight="1" x14ac:dyDescent="0.3">
      <c r="A779" s="38" t="s">
        <v>63</v>
      </c>
      <c r="B779" s="38" t="s">
        <v>1150</v>
      </c>
      <c r="C779" s="39">
        <v>44095</v>
      </c>
      <c r="D779" s="38" t="s">
        <v>59</v>
      </c>
      <c r="E779" s="38" t="s">
        <v>1131</v>
      </c>
      <c r="F779" s="38" t="s">
        <v>1255</v>
      </c>
      <c r="G779" s="38" t="s">
        <v>227</v>
      </c>
      <c r="H779" s="38">
        <v>19570</v>
      </c>
      <c r="I779" s="38">
        <v>9.52</v>
      </c>
      <c r="J779" s="38" t="s">
        <v>239</v>
      </c>
      <c r="K779" s="38" t="s">
        <v>1162</v>
      </c>
      <c r="L779" s="15" t="str">
        <f t="shared" si="48"/>
        <v>DOES NOT MEET</v>
      </c>
      <c r="M779" s="15" t="str">
        <f t="shared" si="49"/>
        <v>MEETS</v>
      </c>
      <c r="N779" s="18">
        <f t="shared" si="50"/>
        <v>33.725000000000001</v>
      </c>
      <c r="O779" s="18">
        <f t="shared" si="51"/>
        <v>30</v>
      </c>
    </row>
    <row r="780" spans="1:15" ht="14.4" customHeight="1" x14ac:dyDescent="0.3">
      <c r="A780" s="38" t="s">
        <v>63</v>
      </c>
      <c r="B780" s="38" t="s">
        <v>1150</v>
      </c>
      <c r="C780" s="39">
        <v>44095</v>
      </c>
      <c r="D780" s="38" t="s">
        <v>48</v>
      </c>
      <c r="E780" s="38" t="s">
        <v>1131</v>
      </c>
      <c r="F780" s="38" t="s">
        <v>1259</v>
      </c>
      <c r="G780" s="38" t="s">
        <v>227</v>
      </c>
      <c r="H780" s="38">
        <v>10330</v>
      </c>
      <c r="I780" s="38">
        <v>9.51</v>
      </c>
      <c r="J780" s="38" t="s">
        <v>239</v>
      </c>
      <c r="K780" s="38" t="s">
        <v>1161</v>
      </c>
      <c r="L780" s="15" t="str">
        <f t="shared" si="48"/>
        <v>DOES NOT MEET</v>
      </c>
      <c r="M780" s="15" t="str">
        <f t="shared" si="49"/>
        <v>MEETS</v>
      </c>
      <c r="N780" s="18">
        <f t="shared" si="50"/>
        <v>63.892000000000003</v>
      </c>
      <c r="O780" s="18">
        <f t="shared" si="51"/>
        <v>30</v>
      </c>
    </row>
    <row r="781" spans="1:15" ht="14.4" customHeight="1" x14ac:dyDescent="0.3">
      <c r="A781" s="38" t="s">
        <v>63</v>
      </c>
      <c r="B781" s="38" t="s">
        <v>548</v>
      </c>
      <c r="C781" s="39">
        <v>37244</v>
      </c>
      <c r="D781" s="38" t="s">
        <v>44</v>
      </c>
      <c r="E781" s="38" t="s">
        <v>426</v>
      </c>
      <c r="F781" s="38" t="s">
        <v>1828</v>
      </c>
      <c r="G781" s="38" t="s">
        <v>183</v>
      </c>
      <c r="H781" s="38">
        <v>16950</v>
      </c>
      <c r="I781" s="38">
        <v>8.1999999999999993</v>
      </c>
      <c r="J781" s="38" t="s">
        <v>1554</v>
      </c>
      <c r="K781" s="38" t="s">
        <v>1554</v>
      </c>
      <c r="L781" s="15" t="str">
        <f t="shared" si="48"/>
        <v>MEETS</v>
      </c>
      <c r="M781" s="15" t="str">
        <f t="shared" si="49"/>
        <v>N/A</v>
      </c>
      <c r="N781" s="18" t="str">
        <f t="shared" si="50"/>
        <v/>
      </c>
      <c r="O781" s="18" t="str">
        <f t="shared" si="51"/>
        <v/>
      </c>
    </row>
    <row r="782" spans="1:15" ht="14.4" customHeight="1" x14ac:dyDescent="0.3">
      <c r="A782" s="38" t="s">
        <v>63</v>
      </c>
      <c r="B782" s="38" t="s">
        <v>548</v>
      </c>
      <c r="C782" s="39">
        <v>37272</v>
      </c>
      <c r="D782" s="38" t="s">
        <v>44</v>
      </c>
      <c r="E782" s="38" t="s">
        <v>426</v>
      </c>
      <c r="F782" s="38" t="s">
        <v>1829</v>
      </c>
      <c r="G782" s="38" t="s">
        <v>183</v>
      </c>
      <c r="H782" s="38">
        <v>19231</v>
      </c>
      <c r="I782" s="38">
        <v>7.3</v>
      </c>
      <c r="J782" s="38" t="s">
        <v>1554</v>
      </c>
      <c r="K782" s="38" t="s">
        <v>1554</v>
      </c>
      <c r="L782" s="15" t="str">
        <f t="shared" si="48"/>
        <v>MEETS</v>
      </c>
      <c r="M782" s="15" t="str">
        <f t="shared" si="49"/>
        <v>N/A</v>
      </c>
      <c r="N782" s="18" t="str">
        <f t="shared" si="50"/>
        <v/>
      </c>
      <c r="O782" s="18" t="str">
        <f t="shared" si="51"/>
        <v/>
      </c>
    </row>
    <row r="783" spans="1:15" ht="14.4" customHeight="1" x14ac:dyDescent="0.3">
      <c r="A783" s="38" t="s">
        <v>63</v>
      </c>
      <c r="B783" s="38" t="s">
        <v>548</v>
      </c>
      <c r="C783" s="39">
        <v>37288</v>
      </c>
      <c r="D783" s="38" t="s">
        <v>44</v>
      </c>
      <c r="E783" s="38" t="s">
        <v>426</v>
      </c>
      <c r="F783" s="38" t="s">
        <v>1830</v>
      </c>
      <c r="G783" s="38" t="s">
        <v>183</v>
      </c>
      <c r="H783" s="38">
        <v>18519</v>
      </c>
      <c r="I783" s="38">
        <v>7.1</v>
      </c>
      <c r="J783" s="38" t="s">
        <v>1554</v>
      </c>
      <c r="K783" s="38" t="s">
        <v>1554</v>
      </c>
      <c r="L783" s="15" t="str">
        <f t="shared" si="48"/>
        <v>MEETS</v>
      </c>
      <c r="M783" s="15" t="str">
        <f t="shared" si="49"/>
        <v>N/A</v>
      </c>
      <c r="N783" s="18" t="str">
        <f t="shared" si="50"/>
        <v/>
      </c>
      <c r="O783" s="18" t="str">
        <f t="shared" si="51"/>
        <v/>
      </c>
    </row>
    <row r="784" spans="1:15" ht="14.4" customHeight="1" x14ac:dyDescent="0.3">
      <c r="A784" s="38" t="s">
        <v>63</v>
      </c>
      <c r="B784" s="38" t="s">
        <v>548</v>
      </c>
      <c r="C784" s="39">
        <v>37309</v>
      </c>
      <c r="D784" s="38" t="s">
        <v>44</v>
      </c>
      <c r="E784" s="38" t="s">
        <v>426</v>
      </c>
      <c r="F784" s="38" t="s">
        <v>1833</v>
      </c>
      <c r="G784" s="38" t="s">
        <v>183</v>
      </c>
      <c r="H784" s="38">
        <v>19610</v>
      </c>
      <c r="I784" s="38">
        <v>7.8</v>
      </c>
      <c r="J784" s="38" t="s">
        <v>266</v>
      </c>
      <c r="K784" s="38" t="s">
        <v>1554</v>
      </c>
      <c r="L784" s="15" t="str">
        <f t="shared" si="48"/>
        <v>MEETS</v>
      </c>
      <c r="M784" s="15" t="str">
        <f t="shared" si="49"/>
        <v>N/A</v>
      </c>
      <c r="N784" s="18" t="str">
        <f t="shared" si="50"/>
        <v/>
      </c>
      <c r="O784" s="18">
        <f t="shared" si="51"/>
        <v>32</v>
      </c>
    </row>
    <row r="785" spans="1:15" ht="14.4" customHeight="1" x14ac:dyDescent="0.3">
      <c r="A785" s="38" t="s">
        <v>63</v>
      </c>
      <c r="B785" s="38" t="s">
        <v>548</v>
      </c>
      <c r="C785" s="39">
        <v>38359</v>
      </c>
      <c r="D785" s="38" t="s">
        <v>44</v>
      </c>
      <c r="E785" s="38" t="s">
        <v>426</v>
      </c>
      <c r="F785" s="38" t="s">
        <v>1861</v>
      </c>
      <c r="G785" s="38" t="s">
        <v>183</v>
      </c>
      <c r="H785" s="38">
        <v>21620</v>
      </c>
      <c r="I785" s="38">
        <v>7.2</v>
      </c>
      <c r="J785" s="38" t="s">
        <v>404</v>
      </c>
      <c r="K785" s="38" t="s">
        <v>555</v>
      </c>
      <c r="L785" s="15" t="str">
        <f t="shared" si="48"/>
        <v>MEETS</v>
      </c>
      <c r="M785" s="15" t="str">
        <f t="shared" si="49"/>
        <v>N/A</v>
      </c>
      <c r="N785" s="18">
        <f t="shared" si="50"/>
        <v>200</v>
      </c>
      <c r="O785" s="18">
        <f t="shared" si="51"/>
        <v>30</v>
      </c>
    </row>
    <row r="786" spans="1:15" ht="14.4" customHeight="1" x14ac:dyDescent="0.3">
      <c r="A786" s="38" t="s">
        <v>63</v>
      </c>
      <c r="B786" s="38" t="s">
        <v>548</v>
      </c>
      <c r="C786" s="39">
        <v>38624</v>
      </c>
      <c r="D786" s="38" t="s">
        <v>44</v>
      </c>
      <c r="E786" s="38" t="s">
        <v>426</v>
      </c>
      <c r="F786" s="38" t="s">
        <v>1878</v>
      </c>
      <c r="G786" s="38" t="s">
        <v>183</v>
      </c>
      <c r="H786" s="38">
        <v>22500</v>
      </c>
      <c r="I786" s="38">
        <v>8.1</v>
      </c>
      <c r="J786" s="38" t="s">
        <v>239</v>
      </c>
      <c r="K786" s="38" t="s">
        <v>236</v>
      </c>
      <c r="L786" s="15" t="str">
        <f t="shared" si="48"/>
        <v>MEETS</v>
      </c>
      <c r="M786" s="15" t="str">
        <f t="shared" si="49"/>
        <v>N/A</v>
      </c>
      <c r="N786" s="18">
        <f t="shared" si="50"/>
        <v>200</v>
      </c>
      <c r="O786" s="18">
        <f t="shared" si="51"/>
        <v>30</v>
      </c>
    </row>
    <row r="787" spans="1:15" ht="14.4" customHeight="1" x14ac:dyDescent="0.3">
      <c r="A787" s="38" t="s">
        <v>63</v>
      </c>
      <c r="B787" s="38" t="s">
        <v>548</v>
      </c>
      <c r="C787" s="39">
        <v>38694</v>
      </c>
      <c r="D787" s="38" t="s">
        <v>44</v>
      </c>
      <c r="E787" s="38" t="s">
        <v>426</v>
      </c>
      <c r="F787" s="38" t="s">
        <v>1891</v>
      </c>
      <c r="G787" s="38" t="s">
        <v>183</v>
      </c>
      <c r="H787" s="38">
        <v>22990</v>
      </c>
      <c r="I787" s="38">
        <v>8.6</v>
      </c>
      <c r="J787" s="38" t="s">
        <v>239</v>
      </c>
      <c r="K787" s="38" t="s">
        <v>236</v>
      </c>
      <c r="L787" s="15" t="str">
        <f t="shared" si="48"/>
        <v>MEETS</v>
      </c>
      <c r="M787" s="15" t="str">
        <f t="shared" si="49"/>
        <v>N/A</v>
      </c>
      <c r="N787" s="18">
        <f t="shared" si="50"/>
        <v>200</v>
      </c>
      <c r="O787" s="18">
        <f t="shared" si="51"/>
        <v>30</v>
      </c>
    </row>
    <row r="788" spans="1:15" ht="14.4" customHeight="1" x14ac:dyDescent="0.3">
      <c r="A788" s="38" t="s">
        <v>63</v>
      </c>
      <c r="B788" s="38" t="s">
        <v>548</v>
      </c>
      <c r="C788" s="39">
        <v>38721</v>
      </c>
      <c r="D788" s="38" t="s">
        <v>44</v>
      </c>
      <c r="E788" s="38" t="s">
        <v>426</v>
      </c>
      <c r="F788" s="38" t="s">
        <v>1572</v>
      </c>
      <c r="G788" s="38" t="s">
        <v>183</v>
      </c>
      <c r="H788" s="38">
        <v>34560</v>
      </c>
      <c r="I788" s="38">
        <v>7.1</v>
      </c>
      <c r="J788" s="38" t="s">
        <v>404</v>
      </c>
      <c r="K788" s="38" t="s">
        <v>555</v>
      </c>
      <c r="L788" s="15" t="str">
        <f t="shared" si="48"/>
        <v>MEETS</v>
      </c>
      <c r="M788" s="15" t="str">
        <f t="shared" si="49"/>
        <v>N/A</v>
      </c>
      <c r="N788" s="18">
        <f t="shared" si="50"/>
        <v>200</v>
      </c>
      <c r="O788" s="18">
        <f t="shared" si="51"/>
        <v>30</v>
      </c>
    </row>
    <row r="789" spans="1:15" ht="14.4" customHeight="1" x14ac:dyDescent="0.3">
      <c r="A789" s="38" t="s">
        <v>63</v>
      </c>
      <c r="B789" s="38" t="s">
        <v>561</v>
      </c>
      <c r="C789" s="39">
        <v>39589</v>
      </c>
      <c r="D789" s="38" t="s">
        <v>44</v>
      </c>
      <c r="E789" s="38" t="s">
        <v>427</v>
      </c>
      <c r="F789" s="38" t="s">
        <v>1962</v>
      </c>
      <c r="G789" s="38" t="s">
        <v>430</v>
      </c>
      <c r="H789" s="38">
        <v>11961</v>
      </c>
      <c r="I789" s="38">
        <v>6.5</v>
      </c>
      <c r="J789" s="38" t="s">
        <v>235</v>
      </c>
      <c r="K789" s="38" t="s">
        <v>236</v>
      </c>
      <c r="L789" s="15" t="str">
        <f t="shared" si="48"/>
        <v>MEETS</v>
      </c>
      <c r="M789" s="15" t="str">
        <f t="shared" si="49"/>
        <v>N/A</v>
      </c>
      <c r="N789" s="18">
        <f t="shared" si="50"/>
        <v>200</v>
      </c>
      <c r="O789" s="18">
        <f t="shared" si="51"/>
        <v>27</v>
      </c>
    </row>
    <row r="790" spans="1:15" ht="14.4" customHeight="1" x14ac:dyDescent="0.3">
      <c r="A790" s="38" t="s">
        <v>63</v>
      </c>
      <c r="B790" s="38" t="s">
        <v>561</v>
      </c>
      <c r="C790" s="39">
        <v>39653</v>
      </c>
      <c r="D790" s="38" t="s">
        <v>44</v>
      </c>
      <c r="E790" s="38" t="s">
        <v>427</v>
      </c>
      <c r="F790" s="38" t="s">
        <v>1963</v>
      </c>
      <c r="G790" s="38" t="s">
        <v>430</v>
      </c>
      <c r="H790" s="38">
        <v>10787</v>
      </c>
      <c r="I790" s="38">
        <v>5.9</v>
      </c>
      <c r="J790" s="38" t="s">
        <v>235</v>
      </c>
      <c r="K790" s="38" t="s">
        <v>236</v>
      </c>
      <c r="L790" s="15" t="str">
        <f t="shared" si="48"/>
        <v>MEETS</v>
      </c>
      <c r="M790" s="15" t="str">
        <f t="shared" si="49"/>
        <v>N/A</v>
      </c>
      <c r="N790" s="18">
        <f t="shared" si="50"/>
        <v>200</v>
      </c>
      <c r="O790" s="18">
        <f t="shared" si="51"/>
        <v>27</v>
      </c>
    </row>
    <row r="791" spans="1:15" ht="14.4" customHeight="1" x14ac:dyDescent="0.3">
      <c r="A791" s="38" t="s">
        <v>63</v>
      </c>
      <c r="B791" s="38" t="s">
        <v>561</v>
      </c>
      <c r="C791" s="39">
        <v>39701</v>
      </c>
      <c r="D791" s="38" t="s">
        <v>44</v>
      </c>
      <c r="E791" s="38" t="s">
        <v>427</v>
      </c>
      <c r="F791" s="38" t="s">
        <v>1965</v>
      </c>
      <c r="G791" s="38" t="s">
        <v>428</v>
      </c>
      <c r="H791" s="38">
        <v>8058</v>
      </c>
      <c r="I791" s="38">
        <v>6.1</v>
      </c>
      <c r="J791" s="38" t="s">
        <v>235</v>
      </c>
      <c r="K791" s="38" t="s">
        <v>236</v>
      </c>
      <c r="L791" s="15" t="str">
        <f t="shared" si="48"/>
        <v>MEETS</v>
      </c>
      <c r="M791" s="15" t="str">
        <f t="shared" si="49"/>
        <v>N/A</v>
      </c>
      <c r="N791" s="18">
        <f t="shared" si="50"/>
        <v>200</v>
      </c>
      <c r="O791" s="18">
        <f t="shared" si="51"/>
        <v>27</v>
      </c>
    </row>
    <row r="792" spans="1:15" ht="14.4" customHeight="1" x14ac:dyDescent="0.3">
      <c r="A792" s="38" t="s">
        <v>63</v>
      </c>
      <c r="B792" s="38" t="s">
        <v>561</v>
      </c>
      <c r="C792" s="39">
        <v>39818</v>
      </c>
      <c r="D792" s="38" t="s">
        <v>44</v>
      </c>
      <c r="E792" s="38" t="s">
        <v>427</v>
      </c>
      <c r="F792" s="38" t="s">
        <v>1968</v>
      </c>
      <c r="G792" s="38" t="s">
        <v>429</v>
      </c>
      <c r="H792" s="38">
        <v>17699</v>
      </c>
      <c r="I792" s="38">
        <v>6.4</v>
      </c>
      <c r="J792" s="38" t="s">
        <v>235</v>
      </c>
      <c r="K792" s="38" t="s">
        <v>311</v>
      </c>
      <c r="L792" s="15" t="str">
        <f t="shared" si="48"/>
        <v>MEETS</v>
      </c>
      <c r="M792" s="15" t="str">
        <f t="shared" si="49"/>
        <v>N/A</v>
      </c>
      <c r="N792" s="18">
        <f t="shared" si="50"/>
        <v>400</v>
      </c>
      <c r="O792" s="18">
        <f t="shared" si="51"/>
        <v>27</v>
      </c>
    </row>
    <row r="793" spans="1:15" ht="14.4" customHeight="1" x14ac:dyDescent="0.3">
      <c r="A793" s="38" t="s">
        <v>63</v>
      </c>
      <c r="B793" s="38" t="s">
        <v>561</v>
      </c>
      <c r="C793" s="39">
        <v>39952</v>
      </c>
      <c r="D793" s="38" t="s">
        <v>44</v>
      </c>
      <c r="E793" s="38" t="s">
        <v>427</v>
      </c>
      <c r="F793" s="38" t="s">
        <v>1971</v>
      </c>
      <c r="G793" s="38" t="s">
        <v>428</v>
      </c>
      <c r="H793" s="38">
        <v>19685</v>
      </c>
      <c r="I793" s="38">
        <v>6.2</v>
      </c>
      <c r="J793" s="38" t="s">
        <v>235</v>
      </c>
      <c r="K793" s="38" t="s">
        <v>236</v>
      </c>
      <c r="L793" s="15" t="str">
        <f t="shared" si="48"/>
        <v>MEETS</v>
      </c>
      <c r="M793" s="15" t="str">
        <f t="shared" si="49"/>
        <v>N/A</v>
      </c>
      <c r="N793" s="18">
        <f t="shared" si="50"/>
        <v>200</v>
      </c>
      <c r="O793" s="18">
        <f t="shared" si="51"/>
        <v>27</v>
      </c>
    </row>
    <row r="794" spans="1:15" ht="14.4" customHeight="1" x14ac:dyDescent="0.3">
      <c r="A794" s="38" t="s">
        <v>63</v>
      </c>
      <c r="B794" s="38" t="s">
        <v>561</v>
      </c>
      <c r="C794" s="39">
        <v>39988</v>
      </c>
      <c r="D794" s="38" t="s">
        <v>44</v>
      </c>
      <c r="E794" s="38" t="s">
        <v>427</v>
      </c>
      <c r="F794" s="38" t="s">
        <v>1974</v>
      </c>
      <c r="G794" s="38" t="s">
        <v>428</v>
      </c>
      <c r="H794" s="38">
        <v>31250</v>
      </c>
      <c r="I794" s="38">
        <v>6.9</v>
      </c>
      <c r="J794" s="38" t="s">
        <v>235</v>
      </c>
      <c r="K794" s="38" t="s">
        <v>236</v>
      </c>
      <c r="L794" s="15" t="str">
        <f t="shared" si="48"/>
        <v>MEETS</v>
      </c>
      <c r="M794" s="15" t="str">
        <f t="shared" si="49"/>
        <v>N/A</v>
      </c>
      <c r="N794" s="18">
        <f t="shared" si="50"/>
        <v>200</v>
      </c>
      <c r="O794" s="18">
        <f t="shared" si="51"/>
        <v>27</v>
      </c>
    </row>
    <row r="795" spans="1:15" ht="14.4" customHeight="1" x14ac:dyDescent="0.3">
      <c r="A795" s="38" t="s">
        <v>63</v>
      </c>
      <c r="B795" s="38" t="s">
        <v>561</v>
      </c>
      <c r="C795" s="39">
        <v>42653</v>
      </c>
      <c r="D795" s="38" t="s">
        <v>44</v>
      </c>
      <c r="E795" s="38" t="s">
        <v>427</v>
      </c>
      <c r="F795" s="38" t="s">
        <v>2179</v>
      </c>
      <c r="G795" s="38" t="s">
        <v>168</v>
      </c>
      <c r="H795" s="38">
        <v>13104</v>
      </c>
      <c r="I795" s="38">
        <v>6.7</v>
      </c>
      <c r="J795" s="38">
        <v>0</v>
      </c>
      <c r="K795" s="38">
        <v>24.7</v>
      </c>
      <c r="L795" s="15" t="str">
        <f t="shared" si="48"/>
        <v>MEETS</v>
      </c>
      <c r="M795" s="15" t="str">
        <f t="shared" si="49"/>
        <v>N/A</v>
      </c>
      <c r="N795" s="18">
        <f t="shared" si="50"/>
        <v>24.7</v>
      </c>
      <c r="O795" s="18">
        <f t="shared" si="51"/>
        <v>0</v>
      </c>
    </row>
    <row r="796" spans="1:15" ht="14.4" customHeight="1" x14ac:dyDescent="0.3">
      <c r="A796" s="38" t="s">
        <v>63</v>
      </c>
      <c r="B796" s="38" t="s">
        <v>561</v>
      </c>
      <c r="C796" s="39">
        <v>43378</v>
      </c>
      <c r="D796" s="38" t="s">
        <v>44</v>
      </c>
      <c r="E796" s="38" t="s">
        <v>427</v>
      </c>
      <c r="F796" s="38" t="s">
        <v>2311</v>
      </c>
      <c r="G796" s="38" t="s">
        <v>168</v>
      </c>
      <c r="H796" s="38">
        <v>11760</v>
      </c>
      <c r="I796" s="38">
        <v>5.0999999999999996</v>
      </c>
      <c r="J796" s="38">
        <v>0</v>
      </c>
      <c r="K796" s="38" t="s">
        <v>651</v>
      </c>
      <c r="L796" s="15" t="str">
        <f t="shared" si="48"/>
        <v>MEETS</v>
      </c>
      <c r="M796" s="15" t="str">
        <f t="shared" si="49"/>
        <v>N/A</v>
      </c>
      <c r="N796" s="18">
        <f t="shared" si="50"/>
        <v>64.349999999999994</v>
      </c>
      <c r="O796" s="18">
        <f t="shared" si="51"/>
        <v>0</v>
      </c>
    </row>
    <row r="797" spans="1:15" ht="14.4" customHeight="1" x14ac:dyDescent="0.3">
      <c r="A797" s="38" t="s">
        <v>63</v>
      </c>
      <c r="B797" s="38" t="s">
        <v>561</v>
      </c>
      <c r="C797" s="39">
        <v>43713</v>
      </c>
      <c r="D797" s="38" t="s">
        <v>44</v>
      </c>
      <c r="E797" s="38" t="s">
        <v>427</v>
      </c>
      <c r="F797" s="38" t="s">
        <v>1330</v>
      </c>
      <c r="G797" s="38" t="s">
        <v>168</v>
      </c>
      <c r="H797" s="38">
        <v>12720</v>
      </c>
      <c r="I797" s="38">
        <v>8.17</v>
      </c>
      <c r="J797" s="38" t="s">
        <v>266</v>
      </c>
      <c r="K797" s="38" t="s">
        <v>882</v>
      </c>
      <c r="L797" s="15" t="str">
        <f t="shared" si="48"/>
        <v>MEETS</v>
      </c>
      <c r="M797" s="15" t="str">
        <f t="shared" si="49"/>
        <v>N/A</v>
      </c>
      <c r="N797" s="18">
        <f t="shared" si="50"/>
        <v>51.887</v>
      </c>
      <c r="O797" s="18">
        <f t="shared" si="51"/>
        <v>32</v>
      </c>
    </row>
    <row r="798" spans="1:15" ht="14.4" customHeight="1" x14ac:dyDescent="0.3">
      <c r="A798" s="38" t="s">
        <v>63</v>
      </c>
      <c r="B798" s="38" t="s">
        <v>561</v>
      </c>
      <c r="C798" s="39">
        <v>41753</v>
      </c>
      <c r="D798" s="38" t="s">
        <v>48</v>
      </c>
      <c r="E798" s="38" t="s">
        <v>427</v>
      </c>
      <c r="F798" s="38" t="s">
        <v>2046</v>
      </c>
      <c r="G798" s="38" t="s">
        <v>168</v>
      </c>
      <c r="H798" s="38">
        <v>7148</v>
      </c>
      <c r="I798" s="38">
        <v>4.5</v>
      </c>
      <c r="J798" s="38">
        <v>0</v>
      </c>
      <c r="K798" s="38">
        <v>0</v>
      </c>
      <c r="L798" s="15" t="str">
        <f t="shared" si="48"/>
        <v>MEETS</v>
      </c>
      <c r="M798" s="15" t="str">
        <f t="shared" si="49"/>
        <v>N/A</v>
      </c>
      <c r="N798" s="18">
        <f t="shared" si="50"/>
        <v>0</v>
      </c>
      <c r="O798" s="18">
        <f t="shared" si="51"/>
        <v>0</v>
      </c>
    </row>
    <row r="799" spans="1:15" ht="14.4" customHeight="1" x14ac:dyDescent="0.3">
      <c r="A799" s="38" t="s">
        <v>63</v>
      </c>
      <c r="B799" s="38" t="s">
        <v>561</v>
      </c>
      <c r="C799" s="39">
        <v>42653</v>
      </c>
      <c r="D799" s="38" t="s">
        <v>48</v>
      </c>
      <c r="E799" s="38" t="s">
        <v>427</v>
      </c>
      <c r="F799" s="38" t="s">
        <v>2180</v>
      </c>
      <c r="G799" s="38" t="s">
        <v>168</v>
      </c>
      <c r="H799" s="38">
        <v>9479</v>
      </c>
      <c r="I799" s="38">
        <v>5.2</v>
      </c>
      <c r="J799" s="38">
        <v>0</v>
      </c>
      <c r="K799" s="38">
        <v>8.6</v>
      </c>
      <c r="L799" s="15" t="str">
        <f t="shared" si="48"/>
        <v>MEETS</v>
      </c>
      <c r="M799" s="15" t="str">
        <f t="shared" si="49"/>
        <v>N/A</v>
      </c>
      <c r="N799" s="18">
        <f t="shared" si="50"/>
        <v>8.6</v>
      </c>
      <c r="O799" s="18">
        <f t="shared" si="51"/>
        <v>0</v>
      </c>
    </row>
    <row r="800" spans="1:15" ht="14.4" customHeight="1" x14ac:dyDescent="0.3">
      <c r="A800" s="38" t="s">
        <v>63</v>
      </c>
      <c r="B800" s="38" t="s">
        <v>561</v>
      </c>
      <c r="C800" s="39">
        <v>43378</v>
      </c>
      <c r="D800" s="38" t="s">
        <v>48</v>
      </c>
      <c r="E800" s="38" t="s">
        <v>427</v>
      </c>
      <c r="F800" s="38" t="s">
        <v>2310</v>
      </c>
      <c r="G800" s="38" t="s">
        <v>168</v>
      </c>
      <c r="H800" s="38">
        <v>5134</v>
      </c>
      <c r="I800" s="38">
        <v>4.7</v>
      </c>
      <c r="J800" s="38">
        <v>0</v>
      </c>
      <c r="K800" s="38">
        <v>41.1</v>
      </c>
      <c r="L800" s="15" t="str">
        <f t="shared" si="48"/>
        <v>MEETS</v>
      </c>
      <c r="M800" s="15" t="str">
        <f t="shared" si="49"/>
        <v>N/A</v>
      </c>
      <c r="N800" s="18">
        <f t="shared" si="50"/>
        <v>41.1</v>
      </c>
      <c r="O800" s="18">
        <f t="shared" si="51"/>
        <v>0</v>
      </c>
    </row>
    <row r="801" spans="1:15" ht="14.4" customHeight="1" x14ac:dyDescent="0.3">
      <c r="A801" s="38" t="s">
        <v>63</v>
      </c>
      <c r="B801" s="38" t="s">
        <v>561</v>
      </c>
      <c r="C801" s="39">
        <v>43713</v>
      </c>
      <c r="D801" s="38" t="s">
        <v>48</v>
      </c>
      <c r="E801" s="38" t="s">
        <v>427</v>
      </c>
      <c r="F801" s="38" t="s">
        <v>1329</v>
      </c>
      <c r="G801" s="38" t="s">
        <v>168</v>
      </c>
      <c r="H801" s="38">
        <v>11350</v>
      </c>
      <c r="I801" s="38">
        <v>8.64</v>
      </c>
      <c r="J801" s="38" t="s">
        <v>266</v>
      </c>
      <c r="K801" s="38" t="s">
        <v>883</v>
      </c>
      <c r="L801" s="15" t="str">
        <f t="shared" si="48"/>
        <v>MEETS</v>
      </c>
      <c r="M801" s="15" t="str">
        <f t="shared" si="49"/>
        <v>N/A</v>
      </c>
      <c r="N801" s="18">
        <f t="shared" si="50"/>
        <v>58.15</v>
      </c>
      <c r="O801" s="18">
        <f t="shared" si="51"/>
        <v>32</v>
      </c>
    </row>
    <row r="802" spans="1:15" ht="14.4" customHeight="1" x14ac:dyDescent="0.3">
      <c r="A802" s="38" t="s">
        <v>63</v>
      </c>
      <c r="B802" s="38" t="s">
        <v>699</v>
      </c>
      <c r="C802" s="39">
        <v>43474</v>
      </c>
      <c r="D802" s="38" t="s">
        <v>44</v>
      </c>
      <c r="E802" s="38" t="s">
        <v>700</v>
      </c>
      <c r="F802" s="38" t="s">
        <v>2336</v>
      </c>
      <c r="G802" s="38" t="s">
        <v>701</v>
      </c>
      <c r="H802" s="38">
        <v>18430</v>
      </c>
      <c r="I802" s="38">
        <v>9.1999999999999993</v>
      </c>
      <c r="J802" s="38">
        <v>0</v>
      </c>
      <c r="K802" s="38" t="s">
        <v>702</v>
      </c>
      <c r="L802" s="15" t="str">
        <f t="shared" si="48"/>
        <v>DOES NOT MEET</v>
      </c>
      <c r="M802" s="15" t="str">
        <f t="shared" si="49"/>
        <v>N/A</v>
      </c>
      <c r="N802" s="18">
        <f t="shared" si="50"/>
        <v>35.811</v>
      </c>
      <c r="O802" s="18">
        <f t="shared" si="51"/>
        <v>0</v>
      </c>
    </row>
    <row r="803" spans="1:15" ht="14.4" customHeight="1" x14ac:dyDescent="0.3">
      <c r="A803" s="38" t="s">
        <v>63</v>
      </c>
      <c r="B803" s="38" t="s">
        <v>699</v>
      </c>
      <c r="C803" s="39">
        <v>43881</v>
      </c>
      <c r="D803" s="38" t="s">
        <v>44</v>
      </c>
      <c r="E803" s="38" t="s">
        <v>700</v>
      </c>
      <c r="F803" s="38" t="s">
        <v>1284</v>
      </c>
      <c r="G803" s="38" t="s">
        <v>701</v>
      </c>
      <c r="H803" s="38">
        <v>7432</v>
      </c>
      <c r="I803" s="38">
        <v>8.4499999999999993</v>
      </c>
      <c r="J803" s="38" t="s">
        <v>239</v>
      </c>
      <c r="K803" s="38" t="s">
        <v>929</v>
      </c>
      <c r="L803" s="15" t="str">
        <f t="shared" si="48"/>
        <v>MEETS</v>
      </c>
      <c r="M803" s="15" t="str">
        <f t="shared" si="49"/>
        <v>N/A</v>
      </c>
      <c r="N803" s="18">
        <f t="shared" si="50"/>
        <v>88.805000000000007</v>
      </c>
      <c r="O803" s="18">
        <f t="shared" si="51"/>
        <v>30</v>
      </c>
    </row>
    <row r="804" spans="1:15" ht="14.4" customHeight="1" x14ac:dyDescent="0.3">
      <c r="A804" s="38" t="s">
        <v>63</v>
      </c>
      <c r="B804" s="38" t="s">
        <v>699</v>
      </c>
      <c r="C804" s="39">
        <v>43474</v>
      </c>
      <c r="D804" s="38" t="s">
        <v>48</v>
      </c>
      <c r="E804" s="38" t="s">
        <v>700</v>
      </c>
      <c r="F804" s="38" t="s">
        <v>2337</v>
      </c>
      <c r="G804" s="38" t="s">
        <v>701</v>
      </c>
      <c r="H804" s="38">
        <v>10870</v>
      </c>
      <c r="I804" s="38">
        <v>8.3000000000000007</v>
      </c>
      <c r="J804" s="38">
        <v>0</v>
      </c>
      <c r="K804" s="38" t="s">
        <v>703</v>
      </c>
      <c r="L804" s="15" t="str">
        <f t="shared" si="48"/>
        <v>MEETS</v>
      </c>
      <c r="M804" s="15" t="str">
        <f t="shared" si="49"/>
        <v>N/A</v>
      </c>
      <c r="N804" s="18">
        <f t="shared" si="50"/>
        <v>60.718000000000004</v>
      </c>
      <c r="O804" s="18">
        <f t="shared" si="51"/>
        <v>0</v>
      </c>
    </row>
    <row r="805" spans="1:15" ht="14.4" customHeight="1" x14ac:dyDescent="0.3">
      <c r="A805" s="38" t="s">
        <v>63</v>
      </c>
      <c r="B805" s="38" t="s">
        <v>699</v>
      </c>
      <c r="C805" s="39">
        <v>43690</v>
      </c>
      <c r="D805" s="38" t="s">
        <v>48</v>
      </c>
      <c r="E805" s="38" t="s">
        <v>700</v>
      </c>
      <c r="F805" s="38" t="s">
        <v>2382</v>
      </c>
      <c r="G805" s="38" t="s">
        <v>178</v>
      </c>
      <c r="H805" s="38">
        <v>7103</v>
      </c>
      <c r="I805" s="38">
        <v>8.41</v>
      </c>
      <c r="J805" s="38" t="s">
        <v>238</v>
      </c>
      <c r="K805" s="38" t="s">
        <v>847</v>
      </c>
      <c r="L805" s="15" t="str">
        <f t="shared" si="48"/>
        <v>MEETS</v>
      </c>
      <c r="M805" s="15" t="str">
        <f t="shared" si="49"/>
        <v>N/A</v>
      </c>
      <c r="N805" s="18">
        <f t="shared" si="50"/>
        <v>92.92</v>
      </c>
      <c r="O805" s="18">
        <f t="shared" si="51"/>
        <v>29</v>
      </c>
    </row>
    <row r="806" spans="1:15" ht="14.4" customHeight="1" x14ac:dyDescent="0.3">
      <c r="A806" s="38" t="s">
        <v>63</v>
      </c>
      <c r="B806" s="38" t="s">
        <v>699</v>
      </c>
      <c r="C806" s="39">
        <v>43881</v>
      </c>
      <c r="D806" s="38" t="s">
        <v>48</v>
      </c>
      <c r="E806" s="38" t="s">
        <v>700</v>
      </c>
      <c r="F806" s="38" t="s">
        <v>1283</v>
      </c>
      <c r="G806" s="38" t="s">
        <v>701</v>
      </c>
      <c r="H806" s="38">
        <v>6092</v>
      </c>
      <c r="I806" s="38">
        <v>8.35</v>
      </c>
      <c r="J806" s="38" t="s">
        <v>239</v>
      </c>
      <c r="K806" s="38" t="s">
        <v>930</v>
      </c>
      <c r="L806" s="15" t="str">
        <f t="shared" si="48"/>
        <v>MEETS</v>
      </c>
      <c r="M806" s="15" t="str">
        <f t="shared" si="49"/>
        <v>N/A</v>
      </c>
      <c r="N806" s="18">
        <f t="shared" si="50"/>
        <v>108.339</v>
      </c>
      <c r="O806" s="18">
        <f t="shared" si="51"/>
        <v>30</v>
      </c>
    </row>
    <row r="807" spans="1:15" ht="14.4" customHeight="1" x14ac:dyDescent="0.3">
      <c r="A807" s="38" t="s">
        <v>63</v>
      </c>
      <c r="B807" s="38" t="s">
        <v>62</v>
      </c>
      <c r="C807" s="39">
        <v>42410</v>
      </c>
      <c r="D807" s="38" t="s">
        <v>44</v>
      </c>
      <c r="E807" s="38" t="s">
        <v>432</v>
      </c>
      <c r="F807" s="38" t="s">
        <v>1536</v>
      </c>
      <c r="G807" s="38" t="s">
        <v>189</v>
      </c>
      <c r="H807" s="38">
        <v>24225</v>
      </c>
      <c r="I807" s="38">
        <v>8.9</v>
      </c>
      <c r="J807" s="38">
        <v>0</v>
      </c>
      <c r="K807" s="38">
        <v>0</v>
      </c>
      <c r="L807" s="15" t="str">
        <f t="shared" si="48"/>
        <v>MEETS</v>
      </c>
      <c r="M807" s="15" t="str">
        <f t="shared" si="49"/>
        <v>N/A</v>
      </c>
      <c r="N807" s="18">
        <f t="shared" si="50"/>
        <v>0</v>
      </c>
      <c r="O807" s="18">
        <f t="shared" si="51"/>
        <v>0</v>
      </c>
    </row>
    <row r="808" spans="1:15" ht="14.4" customHeight="1" x14ac:dyDescent="0.3">
      <c r="A808" s="38" t="s">
        <v>63</v>
      </c>
      <c r="B808" s="38" t="s">
        <v>62</v>
      </c>
      <c r="C808" s="39">
        <v>43556</v>
      </c>
      <c r="D808" s="38" t="s">
        <v>59</v>
      </c>
      <c r="E808" s="38" t="s">
        <v>432</v>
      </c>
      <c r="F808" s="38" t="s">
        <v>1400</v>
      </c>
      <c r="G808" s="38" t="s">
        <v>189</v>
      </c>
      <c r="H808" s="38">
        <v>24930</v>
      </c>
      <c r="I808" s="38">
        <v>9.5</v>
      </c>
      <c r="J808" s="38" t="s">
        <v>239</v>
      </c>
      <c r="K808" s="38" t="s">
        <v>792</v>
      </c>
      <c r="L808" s="15" t="str">
        <f t="shared" si="48"/>
        <v>DOES NOT MEET</v>
      </c>
      <c r="M808" s="15" t="str">
        <f t="shared" si="49"/>
        <v>N/A</v>
      </c>
      <c r="N808" s="18">
        <f t="shared" si="50"/>
        <v>26.474</v>
      </c>
      <c r="O808" s="18">
        <f t="shared" si="51"/>
        <v>30</v>
      </c>
    </row>
    <row r="809" spans="1:15" ht="14.4" customHeight="1" x14ac:dyDescent="0.3">
      <c r="A809" s="38" t="s">
        <v>63</v>
      </c>
      <c r="B809" s="38" t="s">
        <v>62</v>
      </c>
      <c r="C809" s="39">
        <v>42410</v>
      </c>
      <c r="D809" s="38" t="s">
        <v>48</v>
      </c>
      <c r="E809" s="38" t="s">
        <v>432</v>
      </c>
      <c r="F809" s="38" t="s">
        <v>2081</v>
      </c>
      <c r="G809" s="38" t="s">
        <v>189</v>
      </c>
      <c r="H809" s="38">
        <v>23719</v>
      </c>
      <c r="I809" s="38">
        <v>8.6999999999999993</v>
      </c>
      <c r="J809" s="38">
        <v>0</v>
      </c>
      <c r="K809" s="38">
        <v>0.8</v>
      </c>
      <c r="L809" s="15" t="str">
        <f t="shared" si="48"/>
        <v>MEETS</v>
      </c>
      <c r="M809" s="15" t="str">
        <f t="shared" si="49"/>
        <v>N/A</v>
      </c>
      <c r="N809" s="18">
        <f t="shared" si="50"/>
        <v>0.8</v>
      </c>
      <c r="O809" s="18">
        <f t="shared" si="51"/>
        <v>0</v>
      </c>
    </row>
    <row r="810" spans="1:15" ht="14.4" customHeight="1" x14ac:dyDescent="0.3">
      <c r="A810" s="38" t="s">
        <v>63</v>
      </c>
      <c r="B810" s="38" t="s">
        <v>62</v>
      </c>
      <c r="C810" s="39">
        <v>43556</v>
      </c>
      <c r="D810" s="38" t="s">
        <v>48</v>
      </c>
      <c r="E810" s="38" t="s">
        <v>432</v>
      </c>
      <c r="F810" s="38" t="s">
        <v>1399</v>
      </c>
      <c r="G810" s="38" t="s">
        <v>189</v>
      </c>
      <c r="H810" s="38">
        <v>24010</v>
      </c>
      <c r="I810" s="38">
        <v>9.5</v>
      </c>
      <c r="J810" s="38" t="s">
        <v>239</v>
      </c>
      <c r="K810" s="38" t="s">
        <v>793</v>
      </c>
      <c r="L810" s="15" t="str">
        <f t="shared" si="48"/>
        <v>DOES NOT MEET</v>
      </c>
      <c r="M810" s="15" t="str">
        <f t="shared" si="49"/>
        <v>N/A</v>
      </c>
      <c r="N810" s="18">
        <f t="shared" si="50"/>
        <v>27.489000000000001</v>
      </c>
      <c r="O810" s="18">
        <f t="shared" si="51"/>
        <v>30</v>
      </c>
    </row>
    <row r="811" spans="1:15" ht="14.4" customHeight="1" x14ac:dyDescent="0.3">
      <c r="A811" s="38" t="s">
        <v>63</v>
      </c>
      <c r="B811" s="38" t="s">
        <v>62</v>
      </c>
      <c r="C811" s="39">
        <v>44957</v>
      </c>
      <c r="D811" s="38" t="s">
        <v>329</v>
      </c>
      <c r="E811" s="38" t="s">
        <v>432</v>
      </c>
      <c r="F811" s="38" t="s">
        <v>1228</v>
      </c>
      <c r="G811" s="38" t="s">
        <v>1220</v>
      </c>
      <c r="H811" s="38">
        <v>12530</v>
      </c>
      <c r="I811" s="38">
        <v>9.26</v>
      </c>
      <c r="J811" s="38" t="s">
        <v>239</v>
      </c>
      <c r="K811" s="38" t="s">
        <v>1229</v>
      </c>
      <c r="L811" s="41" t="str">
        <f t="shared" si="48"/>
        <v>DOES NOT MEET</v>
      </c>
      <c r="M811" s="15" t="str">
        <f t="shared" si="49"/>
        <v>N/A</v>
      </c>
      <c r="N811" s="42">
        <f t="shared" si="50"/>
        <v>39.6</v>
      </c>
      <c r="O811" s="42">
        <f t="shared" si="51"/>
        <v>30</v>
      </c>
    </row>
    <row r="812" spans="1:15" ht="14.4" customHeight="1" x14ac:dyDescent="0.3">
      <c r="A812" s="38" t="s">
        <v>63</v>
      </c>
      <c r="B812" s="38" t="s">
        <v>605</v>
      </c>
      <c r="C812" s="39">
        <v>42669</v>
      </c>
      <c r="D812" s="38" t="s">
        <v>59</v>
      </c>
      <c r="E812" s="38" t="s">
        <v>354</v>
      </c>
      <c r="F812" s="38" t="s">
        <v>2187</v>
      </c>
      <c r="G812" s="38" t="s">
        <v>227</v>
      </c>
      <c r="H812" s="38">
        <v>15838</v>
      </c>
      <c r="I812" s="38">
        <v>8.3000000000000007</v>
      </c>
      <c r="J812" s="38">
        <v>0</v>
      </c>
      <c r="K812" s="38">
        <v>3.7</v>
      </c>
      <c r="L812" s="15" t="str">
        <f t="shared" si="48"/>
        <v>MEETS</v>
      </c>
      <c r="M812" s="15" t="str">
        <f t="shared" si="49"/>
        <v>N/A</v>
      </c>
      <c r="N812" s="18">
        <f t="shared" si="50"/>
        <v>3.7</v>
      </c>
      <c r="O812" s="18">
        <f t="shared" si="51"/>
        <v>0</v>
      </c>
    </row>
    <row r="813" spans="1:15" ht="14.4" customHeight="1" x14ac:dyDescent="0.3">
      <c r="A813" s="38" t="s">
        <v>63</v>
      </c>
      <c r="B813" s="38" t="s">
        <v>605</v>
      </c>
      <c r="C813" s="39">
        <v>43703</v>
      </c>
      <c r="D813" s="38" t="s">
        <v>59</v>
      </c>
      <c r="E813" s="38" t="s">
        <v>354</v>
      </c>
      <c r="F813" s="38" t="s">
        <v>1337</v>
      </c>
      <c r="G813" s="38" t="s">
        <v>227</v>
      </c>
      <c r="H813" s="38">
        <v>15510</v>
      </c>
      <c r="I813" s="38">
        <v>9.25</v>
      </c>
      <c r="J813" s="38" t="s">
        <v>238</v>
      </c>
      <c r="K813" s="38" t="s">
        <v>864</v>
      </c>
      <c r="L813" s="15" t="str">
        <f t="shared" si="48"/>
        <v>DOES NOT MEET</v>
      </c>
      <c r="M813" s="15" t="str">
        <f t="shared" si="49"/>
        <v>N/A</v>
      </c>
      <c r="N813" s="18">
        <f t="shared" si="50"/>
        <v>42.552999999999997</v>
      </c>
      <c r="O813" s="18">
        <f t="shared" si="51"/>
        <v>29</v>
      </c>
    </row>
    <row r="814" spans="1:15" ht="14.4" customHeight="1" x14ac:dyDescent="0.3">
      <c r="A814" s="38" t="s">
        <v>63</v>
      </c>
      <c r="B814" s="38" t="s">
        <v>605</v>
      </c>
      <c r="C814" s="39">
        <v>42669</v>
      </c>
      <c r="D814" s="38" t="s">
        <v>48</v>
      </c>
      <c r="E814" s="38" t="s">
        <v>354</v>
      </c>
      <c r="F814" s="38" t="s">
        <v>1489</v>
      </c>
      <c r="G814" s="38" t="s">
        <v>227</v>
      </c>
      <c r="H814" s="38">
        <v>6605</v>
      </c>
      <c r="I814" s="38">
        <v>7.9</v>
      </c>
      <c r="J814" s="38">
        <v>17.7</v>
      </c>
      <c r="K814" s="38">
        <v>7.6</v>
      </c>
      <c r="L814" s="15" t="str">
        <f t="shared" si="48"/>
        <v>MEETS</v>
      </c>
      <c r="M814" s="15" t="str">
        <f t="shared" si="49"/>
        <v>N/A</v>
      </c>
      <c r="N814" s="18">
        <f t="shared" si="50"/>
        <v>7.6</v>
      </c>
      <c r="O814" s="18">
        <f t="shared" si="51"/>
        <v>17.7</v>
      </c>
    </row>
    <row r="815" spans="1:15" ht="14.4" customHeight="1" x14ac:dyDescent="0.3">
      <c r="A815" s="38" t="s">
        <v>63</v>
      </c>
      <c r="B815" s="38" t="s">
        <v>605</v>
      </c>
      <c r="C815" s="39">
        <v>43703</v>
      </c>
      <c r="D815" s="38" t="s">
        <v>45</v>
      </c>
      <c r="E815" s="38" t="s">
        <v>354</v>
      </c>
      <c r="F815" s="38" t="s">
        <v>1335</v>
      </c>
      <c r="G815" s="38" t="s">
        <v>227</v>
      </c>
      <c r="H815" s="38">
        <v>17270</v>
      </c>
      <c r="I815" s="38">
        <v>9.18</v>
      </c>
      <c r="J815" s="38" t="s">
        <v>238</v>
      </c>
      <c r="K815" s="38" t="s">
        <v>863</v>
      </c>
      <c r="L815" s="15" t="str">
        <f t="shared" si="48"/>
        <v>DOES NOT MEET</v>
      </c>
      <c r="M815" s="15" t="str">
        <f t="shared" si="49"/>
        <v>N/A</v>
      </c>
      <c r="N815" s="18">
        <f t="shared" si="50"/>
        <v>38.216999999999999</v>
      </c>
      <c r="O815" s="18">
        <f t="shared" si="51"/>
        <v>29</v>
      </c>
    </row>
    <row r="816" spans="1:15" ht="14.4" customHeight="1" x14ac:dyDescent="0.3">
      <c r="A816" s="38" t="s">
        <v>63</v>
      </c>
      <c r="B816" s="38" t="s">
        <v>564</v>
      </c>
      <c r="C816" s="39">
        <v>39983</v>
      </c>
      <c r="D816" s="38" t="s">
        <v>44</v>
      </c>
      <c r="E816" s="38" t="s">
        <v>439</v>
      </c>
      <c r="F816" s="38" t="s">
        <v>1975</v>
      </c>
      <c r="G816" s="38" t="s">
        <v>440</v>
      </c>
      <c r="H816" s="38">
        <v>22222</v>
      </c>
      <c r="I816" s="38">
        <v>8</v>
      </c>
      <c r="J816" s="38" t="s">
        <v>235</v>
      </c>
      <c r="K816" s="38" t="s">
        <v>236</v>
      </c>
      <c r="L816" s="15" t="str">
        <f t="shared" si="48"/>
        <v>MEETS</v>
      </c>
      <c r="M816" s="15" t="str">
        <f t="shared" si="49"/>
        <v>N/A</v>
      </c>
      <c r="N816" s="18">
        <f t="shared" si="50"/>
        <v>200</v>
      </c>
      <c r="O816" s="18">
        <f t="shared" si="51"/>
        <v>27</v>
      </c>
    </row>
    <row r="817" spans="1:15" ht="14.4" customHeight="1" x14ac:dyDescent="0.3">
      <c r="A817" s="38" t="s">
        <v>63</v>
      </c>
      <c r="B817" s="38" t="s">
        <v>564</v>
      </c>
      <c r="C817" s="39">
        <v>40084</v>
      </c>
      <c r="D817" s="38" t="s">
        <v>44</v>
      </c>
      <c r="E817" s="38" t="s">
        <v>439</v>
      </c>
      <c r="F817" s="38" t="s">
        <v>1980</v>
      </c>
      <c r="G817" s="38" t="s">
        <v>440</v>
      </c>
      <c r="H817" s="38">
        <v>6978</v>
      </c>
      <c r="I817" s="38">
        <v>7.6</v>
      </c>
      <c r="J817" s="38">
        <v>27</v>
      </c>
      <c r="K817" s="38" t="s">
        <v>236</v>
      </c>
      <c r="L817" s="15" t="str">
        <f t="shared" si="48"/>
        <v>MEETS</v>
      </c>
      <c r="M817" s="15" t="str">
        <f t="shared" si="49"/>
        <v>N/A</v>
      </c>
      <c r="N817" s="18">
        <f t="shared" si="50"/>
        <v>200</v>
      </c>
      <c r="O817" s="18">
        <f t="shared" si="51"/>
        <v>27</v>
      </c>
    </row>
    <row r="818" spans="1:15" ht="14.4" customHeight="1" x14ac:dyDescent="0.3">
      <c r="A818" s="38" t="s">
        <v>63</v>
      </c>
      <c r="B818" s="38" t="s">
        <v>564</v>
      </c>
      <c r="C818" s="39">
        <v>44039</v>
      </c>
      <c r="D818" s="38" t="s">
        <v>44</v>
      </c>
      <c r="E818" s="38" t="s">
        <v>439</v>
      </c>
      <c r="F818" s="38" t="s">
        <v>1262</v>
      </c>
      <c r="G818" s="38" t="s">
        <v>572</v>
      </c>
      <c r="H818" s="38">
        <v>27630</v>
      </c>
      <c r="I818" s="38">
        <v>9.5399999999999991</v>
      </c>
      <c r="J818" s="38" t="s">
        <v>239</v>
      </c>
      <c r="K818" s="38" t="s">
        <v>952</v>
      </c>
      <c r="L818" s="15" t="str">
        <f t="shared" si="48"/>
        <v>DOES NOT MEET</v>
      </c>
      <c r="M818" s="15" t="str">
        <f t="shared" si="49"/>
        <v>N/A</v>
      </c>
      <c r="N818" s="18">
        <f t="shared" si="50"/>
        <v>23.887</v>
      </c>
      <c r="O818" s="18">
        <f t="shared" si="51"/>
        <v>30</v>
      </c>
    </row>
    <row r="819" spans="1:15" ht="14.4" customHeight="1" x14ac:dyDescent="0.3">
      <c r="A819" s="38" t="s">
        <v>63</v>
      </c>
      <c r="B819" s="38" t="s">
        <v>564</v>
      </c>
      <c r="C819" s="39">
        <v>44908</v>
      </c>
      <c r="D819" s="38" t="s">
        <v>337</v>
      </c>
      <c r="E819" s="38" t="s">
        <v>439</v>
      </c>
      <c r="F819" s="38" t="s">
        <v>1236</v>
      </c>
      <c r="G819" s="38" t="s">
        <v>264</v>
      </c>
      <c r="H819" s="38">
        <v>25930</v>
      </c>
      <c r="I819" s="38">
        <v>9.2200000000000006</v>
      </c>
      <c r="J819" s="38" t="s">
        <v>239</v>
      </c>
      <c r="K819" s="38" t="s">
        <v>1237</v>
      </c>
      <c r="L819" s="41" t="str">
        <f t="shared" ref="L819:L882" si="52">IF(AND(4.5&lt;=$I819,$I819&lt;=9),"MEETS","DOES NOT MEET")</f>
        <v>DOES NOT MEET</v>
      </c>
      <c r="M819" s="15" t="str">
        <f t="shared" ref="M819:M882" si="53">IF(OR(ISBLANK(I819), NOT(ISNUMBER(MATCH($E819, Coastal, 0)))), "N/A", IF(AND(5 &lt;= $I819, $I819 &lt;= 10),IF($H819&gt;=5000,IF($O819&lt;=100,IF($N819&lt;=200,"MEETS","DOES NOT MEET"),"DOES NOT MEET"),"DOES NOT MEET"),"DOES NOT MEET"))</f>
        <v>N/A</v>
      </c>
      <c r="N819" s="42">
        <f t="shared" ref="N819:N882" si="54">IF(LEFT(K819, 1)="&lt;", VALUE(RIGHT(K819,LEN(K819)-1)), K819)</f>
        <v>19.14</v>
      </c>
      <c r="O819" s="42">
        <f t="shared" ref="O819:O882" si="55">IF(LEFT(J819, 1)="&lt;", VALUE(RIGHT(J819,LEN(J819)-1)), J819)</f>
        <v>30</v>
      </c>
    </row>
    <row r="820" spans="1:15" ht="14.4" customHeight="1" x14ac:dyDescent="0.3">
      <c r="A820" s="38" t="s">
        <v>63</v>
      </c>
      <c r="B820" s="38" t="s">
        <v>603</v>
      </c>
      <c r="C820" s="39">
        <v>44482</v>
      </c>
      <c r="D820" s="38" t="s">
        <v>44</v>
      </c>
      <c r="E820" s="38" t="s">
        <v>252</v>
      </c>
      <c r="F820" s="38" t="s">
        <v>1246</v>
      </c>
      <c r="G820" s="38" t="s">
        <v>227</v>
      </c>
      <c r="H820" s="38">
        <v>18960</v>
      </c>
      <c r="I820" s="38">
        <v>9.74</v>
      </c>
      <c r="J820" s="38" t="s">
        <v>326</v>
      </c>
      <c r="K820" s="38" t="s">
        <v>1247</v>
      </c>
      <c r="L820" s="41" t="str">
        <f t="shared" si="52"/>
        <v>DOES NOT MEET</v>
      </c>
      <c r="M820" s="15" t="str">
        <f t="shared" si="53"/>
        <v>N/A</v>
      </c>
      <c r="N820" s="42">
        <f t="shared" si="54"/>
        <v>34.81</v>
      </c>
      <c r="O820" s="42">
        <f t="shared" si="55"/>
        <v>28</v>
      </c>
    </row>
    <row r="821" spans="1:15" ht="14.4" customHeight="1" x14ac:dyDescent="0.3">
      <c r="A821" s="38" t="s">
        <v>63</v>
      </c>
      <c r="B821" s="38" t="s">
        <v>603</v>
      </c>
      <c r="C821" s="39">
        <v>42669</v>
      </c>
      <c r="D821" s="38" t="s">
        <v>59</v>
      </c>
      <c r="E821" s="38" t="s">
        <v>252</v>
      </c>
      <c r="F821" s="38" t="s">
        <v>2185</v>
      </c>
      <c r="G821" s="38" t="s">
        <v>227</v>
      </c>
      <c r="H821" s="38">
        <v>15921</v>
      </c>
      <c r="I821" s="38">
        <v>9.5</v>
      </c>
      <c r="J821" s="38">
        <v>0</v>
      </c>
      <c r="K821" s="38">
        <v>2.1</v>
      </c>
      <c r="L821" s="15" t="str">
        <f t="shared" si="52"/>
        <v>DOES NOT MEET</v>
      </c>
      <c r="M821" s="15" t="str">
        <f t="shared" si="53"/>
        <v>N/A</v>
      </c>
      <c r="N821" s="18">
        <f t="shared" si="54"/>
        <v>2.1</v>
      </c>
      <c r="O821" s="18">
        <f t="shared" si="55"/>
        <v>0</v>
      </c>
    </row>
    <row r="822" spans="1:15" ht="14.4" customHeight="1" x14ac:dyDescent="0.3">
      <c r="A822" s="38" t="s">
        <v>63</v>
      </c>
      <c r="B822" s="38" t="s">
        <v>603</v>
      </c>
      <c r="C822" s="39">
        <v>43703</v>
      </c>
      <c r="D822" s="38" t="s">
        <v>59</v>
      </c>
      <c r="E822" s="38" t="s">
        <v>252</v>
      </c>
      <c r="F822" s="38" t="s">
        <v>1336</v>
      </c>
      <c r="G822" s="38" t="s">
        <v>227</v>
      </c>
      <c r="H822" s="38">
        <v>16700</v>
      </c>
      <c r="I822" s="38">
        <v>9.56</v>
      </c>
      <c r="J822" s="38" t="s">
        <v>238</v>
      </c>
      <c r="K822" s="38" t="s">
        <v>868</v>
      </c>
      <c r="L822" s="15" t="str">
        <f t="shared" si="52"/>
        <v>DOES NOT MEET</v>
      </c>
      <c r="M822" s="15" t="str">
        <f t="shared" si="53"/>
        <v>N/A</v>
      </c>
      <c r="N822" s="18">
        <f t="shared" si="54"/>
        <v>39.521000000000001</v>
      </c>
      <c r="O822" s="18">
        <f t="shared" si="55"/>
        <v>29</v>
      </c>
    </row>
    <row r="823" spans="1:15" ht="14.4" customHeight="1" x14ac:dyDescent="0.3">
      <c r="A823" s="38" t="s">
        <v>63</v>
      </c>
      <c r="B823" s="38" t="s">
        <v>603</v>
      </c>
      <c r="C823" s="39">
        <v>42669</v>
      </c>
      <c r="D823" s="38" t="s">
        <v>48</v>
      </c>
      <c r="E823" s="38" t="s">
        <v>252</v>
      </c>
      <c r="F823" s="38" t="s">
        <v>2194</v>
      </c>
      <c r="G823" s="38" t="s">
        <v>227</v>
      </c>
      <c r="H823" s="38">
        <v>19763</v>
      </c>
      <c r="I823" s="38">
        <v>9</v>
      </c>
      <c r="J823" s="38">
        <v>0</v>
      </c>
      <c r="K823" s="38">
        <v>1.2</v>
      </c>
      <c r="L823" s="15" t="str">
        <f t="shared" si="52"/>
        <v>MEETS</v>
      </c>
      <c r="M823" s="15" t="str">
        <f t="shared" si="53"/>
        <v>N/A</v>
      </c>
      <c r="N823" s="18">
        <f t="shared" si="54"/>
        <v>1.2</v>
      </c>
      <c r="O823" s="18">
        <f t="shared" si="55"/>
        <v>0</v>
      </c>
    </row>
    <row r="824" spans="1:15" ht="14.4" customHeight="1" x14ac:dyDescent="0.3">
      <c r="A824" s="38" t="s">
        <v>63</v>
      </c>
      <c r="B824" s="38" t="s">
        <v>603</v>
      </c>
      <c r="C824" s="39">
        <v>43703</v>
      </c>
      <c r="D824" s="38" t="s">
        <v>48</v>
      </c>
      <c r="E824" s="38" t="s">
        <v>252</v>
      </c>
      <c r="F824" s="38" t="s">
        <v>1339</v>
      </c>
      <c r="G824" s="38" t="s">
        <v>227</v>
      </c>
      <c r="H824" s="38">
        <v>17590</v>
      </c>
      <c r="I824" s="38">
        <v>9.57</v>
      </c>
      <c r="J824" s="38" t="s">
        <v>238</v>
      </c>
      <c r="K824" s="38" t="s">
        <v>867</v>
      </c>
      <c r="L824" s="15" t="str">
        <f t="shared" si="52"/>
        <v>DOES NOT MEET</v>
      </c>
      <c r="M824" s="15" t="str">
        <f t="shared" si="53"/>
        <v>N/A</v>
      </c>
      <c r="N824" s="18">
        <f t="shared" si="54"/>
        <v>37.521000000000001</v>
      </c>
      <c r="O824" s="18">
        <f t="shared" si="55"/>
        <v>29</v>
      </c>
    </row>
    <row r="825" spans="1:15" ht="14.4" customHeight="1" x14ac:dyDescent="0.3">
      <c r="A825" s="38" t="s">
        <v>63</v>
      </c>
      <c r="B825" s="38" t="s">
        <v>1143</v>
      </c>
      <c r="C825" s="39">
        <v>44095</v>
      </c>
      <c r="D825" s="38" t="s">
        <v>44</v>
      </c>
      <c r="E825" s="38" t="s">
        <v>1132</v>
      </c>
      <c r="F825" s="38" t="s">
        <v>1260</v>
      </c>
      <c r="G825" s="38" t="s">
        <v>227</v>
      </c>
      <c r="H825" s="38">
        <v>21740</v>
      </c>
      <c r="I825" s="38">
        <v>4.3600000000000003</v>
      </c>
      <c r="J825" s="38" t="s">
        <v>239</v>
      </c>
      <c r="K825" s="38" t="s">
        <v>1160</v>
      </c>
      <c r="L825" s="15" t="str">
        <f t="shared" si="52"/>
        <v>DOES NOT MEET</v>
      </c>
      <c r="M825" s="15" t="str">
        <f t="shared" si="53"/>
        <v>DOES NOT MEET</v>
      </c>
      <c r="N825" s="18">
        <f t="shared" si="54"/>
        <v>30.359000000000002</v>
      </c>
      <c r="O825" s="18">
        <f t="shared" si="55"/>
        <v>30</v>
      </c>
    </row>
    <row r="826" spans="1:15" ht="14.4" customHeight="1" x14ac:dyDescent="0.3">
      <c r="A826" s="38" t="s">
        <v>63</v>
      </c>
      <c r="B826" s="38" t="s">
        <v>1143</v>
      </c>
      <c r="C826" s="39">
        <v>44095</v>
      </c>
      <c r="D826" s="38" t="s">
        <v>59</v>
      </c>
      <c r="E826" s="38" t="s">
        <v>1132</v>
      </c>
      <c r="F826" s="38" t="s">
        <v>1257</v>
      </c>
      <c r="G826" s="38" t="s">
        <v>227</v>
      </c>
      <c r="H826" s="38">
        <v>13710</v>
      </c>
      <c r="I826" s="38">
        <v>9.31</v>
      </c>
      <c r="J826" s="38" t="s">
        <v>239</v>
      </c>
      <c r="K826" s="38" t="s">
        <v>1158</v>
      </c>
      <c r="L826" s="15" t="str">
        <f t="shared" si="52"/>
        <v>DOES NOT MEET</v>
      </c>
      <c r="M826" s="15" t="str">
        <f t="shared" si="53"/>
        <v>MEETS</v>
      </c>
      <c r="N826" s="18">
        <f t="shared" si="54"/>
        <v>48.14</v>
      </c>
      <c r="O826" s="18">
        <f t="shared" si="55"/>
        <v>30</v>
      </c>
    </row>
    <row r="827" spans="1:15" ht="14.4" customHeight="1" x14ac:dyDescent="0.3">
      <c r="A827" s="38" t="s">
        <v>63</v>
      </c>
      <c r="B827" s="38" t="s">
        <v>1143</v>
      </c>
      <c r="C827" s="39">
        <v>44095</v>
      </c>
      <c r="D827" s="38" t="s">
        <v>48</v>
      </c>
      <c r="E827" s="38" t="s">
        <v>1132</v>
      </c>
      <c r="F827" s="38" t="s">
        <v>1258</v>
      </c>
      <c r="G827" s="38" t="s">
        <v>227</v>
      </c>
      <c r="H827" s="38">
        <v>38360</v>
      </c>
      <c r="I827" s="38">
        <v>4.87</v>
      </c>
      <c r="J827" s="38" t="s">
        <v>239</v>
      </c>
      <c r="K827" s="38" t="s">
        <v>1159</v>
      </c>
      <c r="L827" s="15" t="str">
        <f t="shared" si="52"/>
        <v>MEETS</v>
      </c>
      <c r="M827" s="15" t="str">
        <f t="shared" si="53"/>
        <v>DOES NOT MEET</v>
      </c>
      <c r="N827" s="18">
        <f t="shared" si="54"/>
        <v>17.204999999999998</v>
      </c>
      <c r="O827" s="18">
        <f t="shared" si="55"/>
        <v>30</v>
      </c>
    </row>
    <row r="828" spans="1:15" ht="14.4" customHeight="1" x14ac:dyDescent="0.3">
      <c r="A828" s="38" t="s">
        <v>63</v>
      </c>
      <c r="B828" s="38" t="s">
        <v>1143</v>
      </c>
      <c r="C828" s="39">
        <v>44095</v>
      </c>
      <c r="D828" s="38" t="s">
        <v>45</v>
      </c>
      <c r="E828" s="38" t="s">
        <v>1132</v>
      </c>
      <c r="F828" s="38" t="s">
        <v>1256</v>
      </c>
      <c r="G828" s="38" t="s">
        <v>227</v>
      </c>
      <c r="H828" s="38">
        <v>21050</v>
      </c>
      <c r="I828" s="38">
        <v>8.7799999999999994</v>
      </c>
      <c r="J828" s="38" t="s">
        <v>239</v>
      </c>
      <c r="K828" s="38" t="s">
        <v>1157</v>
      </c>
      <c r="L828" s="15" t="str">
        <f t="shared" si="52"/>
        <v>MEETS</v>
      </c>
      <c r="M828" s="15" t="str">
        <f t="shared" si="53"/>
        <v>MEETS</v>
      </c>
      <c r="N828" s="18">
        <f t="shared" si="54"/>
        <v>31.353999999999999</v>
      </c>
      <c r="O828" s="18">
        <f t="shared" si="55"/>
        <v>30</v>
      </c>
    </row>
    <row r="829" spans="1:15" ht="14.4" customHeight="1" x14ac:dyDescent="0.3">
      <c r="A829" s="38" t="s">
        <v>63</v>
      </c>
      <c r="B829" s="38" t="s">
        <v>543</v>
      </c>
      <c r="C829" s="39">
        <v>37083</v>
      </c>
      <c r="D829" s="38" t="s">
        <v>44</v>
      </c>
      <c r="E829" s="38" t="s">
        <v>443</v>
      </c>
      <c r="F829" s="38" t="s">
        <v>1814</v>
      </c>
      <c r="G829" s="38" t="s">
        <v>388</v>
      </c>
      <c r="H829" s="38">
        <v>21300</v>
      </c>
      <c r="I829" s="38">
        <v>7.9</v>
      </c>
      <c r="J829" s="38" t="s">
        <v>1554</v>
      </c>
      <c r="K829" s="38" t="s">
        <v>1554</v>
      </c>
      <c r="L829" s="15" t="str">
        <f t="shared" si="52"/>
        <v>MEETS</v>
      </c>
      <c r="M829" s="15" t="str">
        <f t="shared" si="53"/>
        <v>N/A</v>
      </c>
      <c r="N829" s="18" t="str">
        <f t="shared" si="54"/>
        <v/>
      </c>
      <c r="O829" s="18" t="str">
        <f t="shared" si="55"/>
        <v/>
      </c>
    </row>
    <row r="830" spans="1:15" ht="14.4" customHeight="1" x14ac:dyDescent="0.3">
      <c r="A830" s="38" t="s">
        <v>63</v>
      </c>
      <c r="B830" s="38" t="s">
        <v>543</v>
      </c>
      <c r="C830" s="39">
        <v>37090</v>
      </c>
      <c r="D830" s="38" t="s">
        <v>44</v>
      </c>
      <c r="E830" s="38" t="s">
        <v>443</v>
      </c>
      <c r="F830" s="38" t="s">
        <v>1815</v>
      </c>
      <c r="G830" s="38" t="s">
        <v>388</v>
      </c>
      <c r="H830" s="38">
        <v>26300</v>
      </c>
      <c r="I830" s="38">
        <v>8.1</v>
      </c>
      <c r="J830" s="38" t="s">
        <v>1554</v>
      </c>
      <c r="K830" s="38" t="s">
        <v>1554</v>
      </c>
      <c r="L830" s="15" t="str">
        <f t="shared" si="52"/>
        <v>MEETS</v>
      </c>
      <c r="M830" s="15" t="str">
        <f t="shared" si="53"/>
        <v>N/A</v>
      </c>
      <c r="N830" s="18" t="str">
        <f t="shared" si="54"/>
        <v/>
      </c>
      <c r="O830" s="18" t="str">
        <f t="shared" si="55"/>
        <v/>
      </c>
    </row>
    <row r="831" spans="1:15" ht="14.4" customHeight="1" x14ac:dyDescent="0.3">
      <c r="A831" s="38" t="s">
        <v>63</v>
      </c>
      <c r="B831" s="38" t="s">
        <v>543</v>
      </c>
      <c r="C831" s="39">
        <v>38888</v>
      </c>
      <c r="D831" s="38" t="s">
        <v>44</v>
      </c>
      <c r="E831" s="38" t="s">
        <v>443</v>
      </c>
      <c r="F831" s="38" t="s">
        <v>1915</v>
      </c>
      <c r="G831" s="38" t="s">
        <v>194</v>
      </c>
      <c r="H831" s="38">
        <v>19720</v>
      </c>
      <c r="I831" s="38">
        <v>8.5</v>
      </c>
      <c r="J831" s="38" t="s">
        <v>239</v>
      </c>
      <c r="K831" s="38" t="s">
        <v>236</v>
      </c>
      <c r="L831" s="15" t="str">
        <f t="shared" si="52"/>
        <v>MEETS</v>
      </c>
      <c r="M831" s="15" t="str">
        <f t="shared" si="53"/>
        <v>N/A</v>
      </c>
      <c r="N831" s="18">
        <f t="shared" si="54"/>
        <v>200</v>
      </c>
      <c r="O831" s="18">
        <f t="shared" si="55"/>
        <v>30</v>
      </c>
    </row>
    <row r="832" spans="1:15" ht="14.4" customHeight="1" x14ac:dyDescent="0.3">
      <c r="A832" s="38" t="s">
        <v>63</v>
      </c>
      <c r="B832" s="38" t="s">
        <v>543</v>
      </c>
      <c r="C832" s="39">
        <v>39315</v>
      </c>
      <c r="D832" s="38" t="s">
        <v>44</v>
      </c>
      <c r="E832" s="38" t="s">
        <v>443</v>
      </c>
      <c r="F832" s="38" t="s">
        <v>1955</v>
      </c>
      <c r="G832" s="38" t="s">
        <v>183</v>
      </c>
      <c r="H832" s="38">
        <v>17513</v>
      </c>
      <c r="I832" s="38">
        <v>6.9</v>
      </c>
      <c r="J832" s="38" t="s">
        <v>266</v>
      </c>
      <c r="K832" s="38" t="s">
        <v>236</v>
      </c>
      <c r="L832" s="15" t="str">
        <f t="shared" si="52"/>
        <v>MEETS</v>
      </c>
      <c r="M832" s="15" t="str">
        <f t="shared" si="53"/>
        <v>N/A</v>
      </c>
      <c r="N832" s="18">
        <f t="shared" si="54"/>
        <v>200</v>
      </c>
      <c r="O832" s="18">
        <f t="shared" si="55"/>
        <v>32</v>
      </c>
    </row>
    <row r="833" spans="1:15" ht="14.4" customHeight="1" x14ac:dyDescent="0.3">
      <c r="A833" s="38" t="s">
        <v>63</v>
      </c>
      <c r="B833" s="38" t="s">
        <v>543</v>
      </c>
      <c r="C833" s="39">
        <v>39344</v>
      </c>
      <c r="D833" s="38" t="s">
        <v>44</v>
      </c>
      <c r="E833" s="38" t="s">
        <v>443</v>
      </c>
      <c r="F833" s="38" t="s">
        <v>1956</v>
      </c>
      <c r="G833" s="38" t="s">
        <v>183</v>
      </c>
      <c r="H833" s="38">
        <v>26667</v>
      </c>
      <c r="I833" s="38">
        <v>7.7</v>
      </c>
      <c r="J833" s="38" t="s">
        <v>266</v>
      </c>
      <c r="K833" s="38" t="s">
        <v>236</v>
      </c>
      <c r="L833" s="15" t="str">
        <f t="shared" si="52"/>
        <v>MEETS</v>
      </c>
      <c r="M833" s="15" t="str">
        <f t="shared" si="53"/>
        <v>N/A</v>
      </c>
      <c r="N833" s="18">
        <f t="shared" si="54"/>
        <v>200</v>
      </c>
      <c r="O833" s="18">
        <f t="shared" si="55"/>
        <v>32</v>
      </c>
    </row>
    <row r="834" spans="1:15" ht="14.4" customHeight="1" x14ac:dyDescent="0.3">
      <c r="A834" s="38" t="s">
        <v>63</v>
      </c>
      <c r="B834" s="38" t="s">
        <v>543</v>
      </c>
      <c r="C834" s="39">
        <v>42545</v>
      </c>
      <c r="D834" s="38" t="s">
        <v>44</v>
      </c>
      <c r="E834" s="38" t="s">
        <v>443</v>
      </c>
      <c r="F834" s="38" t="s">
        <v>1502</v>
      </c>
      <c r="G834" s="38" t="s">
        <v>194</v>
      </c>
      <c r="H834" s="38">
        <v>18751</v>
      </c>
      <c r="I834" s="38">
        <v>9.1999999999999993</v>
      </c>
      <c r="J834" s="38">
        <v>2.1</v>
      </c>
      <c r="K834" s="38">
        <v>15</v>
      </c>
      <c r="L834" s="15" t="str">
        <f t="shared" si="52"/>
        <v>DOES NOT MEET</v>
      </c>
      <c r="M834" s="15" t="str">
        <f t="shared" si="53"/>
        <v>N/A</v>
      </c>
      <c r="N834" s="18">
        <f t="shared" si="54"/>
        <v>15</v>
      </c>
      <c r="O834" s="18">
        <f t="shared" si="55"/>
        <v>2.1</v>
      </c>
    </row>
    <row r="835" spans="1:15" ht="14.4" customHeight="1" x14ac:dyDescent="0.3">
      <c r="A835" s="38" t="s">
        <v>63</v>
      </c>
      <c r="B835" s="38" t="s">
        <v>543</v>
      </c>
      <c r="C835" s="39">
        <v>38933</v>
      </c>
      <c r="D835" s="38" t="s">
        <v>59</v>
      </c>
      <c r="E835" s="38" t="s">
        <v>443</v>
      </c>
      <c r="F835" s="38" t="s">
        <v>1917</v>
      </c>
      <c r="G835" s="38" t="s">
        <v>194</v>
      </c>
      <c r="H835" s="38">
        <v>22370</v>
      </c>
      <c r="I835" s="38">
        <v>8</v>
      </c>
      <c r="J835" s="38" t="s">
        <v>239</v>
      </c>
      <c r="K835" s="38" t="s">
        <v>236</v>
      </c>
      <c r="L835" s="15" t="str">
        <f t="shared" si="52"/>
        <v>MEETS</v>
      </c>
      <c r="M835" s="15" t="str">
        <f t="shared" si="53"/>
        <v>N/A</v>
      </c>
      <c r="N835" s="18">
        <f t="shared" si="54"/>
        <v>200</v>
      </c>
      <c r="O835" s="18">
        <f t="shared" si="55"/>
        <v>30</v>
      </c>
    </row>
    <row r="836" spans="1:15" ht="14.4" customHeight="1" x14ac:dyDescent="0.3">
      <c r="A836" s="38" t="s">
        <v>63</v>
      </c>
      <c r="B836" s="38" t="s">
        <v>543</v>
      </c>
      <c r="C836" s="39">
        <v>38954</v>
      </c>
      <c r="D836" s="38" t="s">
        <v>59</v>
      </c>
      <c r="E836" s="38" t="s">
        <v>443</v>
      </c>
      <c r="F836" s="38" t="s">
        <v>1571</v>
      </c>
      <c r="G836" s="38" t="s">
        <v>194</v>
      </c>
      <c r="H836" s="38">
        <v>22727</v>
      </c>
      <c r="I836" s="38">
        <v>7.5</v>
      </c>
      <c r="J836" s="38" t="s">
        <v>239</v>
      </c>
      <c r="K836" s="38" t="s">
        <v>236</v>
      </c>
      <c r="L836" s="15" t="str">
        <f t="shared" si="52"/>
        <v>MEETS</v>
      </c>
      <c r="M836" s="15" t="str">
        <f t="shared" si="53"/>
        <v>N/A</v>
      </c>
      <c r="N836" s="18">
        <f t="shared" si="54"/>
        <v>200</v>
      </c>
      <c r="O836" s="18">
        <f t="shared" si="55"/>
        <v>30</v>
      </c>
    </row>
    <row r="837" spans="1:15" ht="14.4" customHeight="1" x14ac:dyDescent="0.3">
      <c r="A837" s="38" t="s">
        <v>63</v>
      </c>
      <c r="B837" s="38" t="s">
        <v>543</v>
      </c>
      <c r="C837" s="39">
        <v>38954</v>
      </c>
      <c r="D837" s="38" t="s">
        <v>59</v>
      </c>
      <c r="E837" s="38" t="s">
        <v>443</v>
      </c>
      <c r="F837" s="38" t="s">
        <v>1570</v>
      </c>
      <c r="G837" s="38" t="s">
        <v>194</v>
      </c>
      <c r="H837" s="38">
        <v>18904</v>
      </c>
      <c r="I837" s="38">
        <v>8.1</v>
      </c>
      <c r="J837" s="38" t="s">
        <v>239</v>
      </c>
      <c r="K837" s="38" t="s">
        <v>236</v>
      </c>
      <c r="L837" s="15" t="str">
        <f t="shared" si="52"/>
        <v>MEETS</v>
      </c>
      <c r="M837" s="15" t="str">
        <f t="shared" si="53"/>
        <v>N/A</v>
      </c>
      <c r="N837" s="18">
        <f t="shared" si="54"/>
        <v>200</v>
      </c>
      <c r="O837" s="18">
        <f t="shared" si="55"/>
        <v>30</v>
      </c>
    </row>
    <row r="838" spans="1:15" ht="14.4" customHeight="1" x14ac:dyDescent="0.3">
      <c r="A838" s="38" t="s">
        <v>63</v>
      </c>
      <c r="B838" s="38" t="s">
        <v>543</v>
      </c>
      <c r="C838" s="39">
        <v>42545</v>
      </c>
      <c r="D838" s="38" t="s">
        <v>48</v>
      </c>
      <c r="E838" s="38" t="s">
        <v>443</v>
      </c>
      <c r="F838" s="38" t="s">
        <v>1504</v>
      </c>
      <c r="G838" s="38" t="s">
        <v>194</v>
      </c>
      <c r="H838" s="38">
        <v>17443</v>
      </c>
      <c r="I838" s="38">
        <v>9.1999999999999993</v>
      </c>
      <c r="J838" s="38">
        <v>2.1</v>
      </c>
      <c r="K838" s="38">
        <v>15.3</v>
      </c>
      <c r="L838" s="15" t="str">
        <f t="shared" si="52"/>
        <v>DOES NOT MEET</v>
      </c>
      <c r="M838" s="15" t="str">
        <f t="shared" si="53"/>
        <v>N/A</v>
      </c>
      <c r="N838" s="18">
        <f t="shared" si="54"/>
        <v>15.3</v>
      </c>
      <c r="O838" s="18">
        <f t="shared" si="55"/>
        <v>2.1</v>
      </c>
    </row>
    <row r="839" spans="1:15" ht="14.4" customHeight="1" x14ac:dyDescent="0.3">
      <c r="A839" s="38" t="s">
        <v>63</v>
      </c>
      <c r="B839" s="38" t="s">
        <v>543</v>
      </c>
      <c r="C839" s="39">
        <v>42545</v>
      </c>
      <c r="D839" s="38" t="s">
        <v>45</v>
      </c>
      <c r="E839" s="38" t="s">
        <v>443</v>
      </c>
      <c r="F839" s="38" t="s">
        <v>1503</v>
      </c>
      <c r="G839" s="38" t="s">
        <v>194</v>
      </c>
      <c r="H839" s="38">
        <v>11291</v>
      </c>
      <c r="I839" s="38">
        <v>8.5</v>
      </c>
      <c r="J839" s="38">
        <v>2.1</v>
      </c>
      <c r="K839" s="38">
        <v>25</v>
      </c>
      <c r="L839" s="15" t="str">
        <f t="shared" si="52"/>
        <v>MEETS</v>
      </c>
      <c r="M839" s="15" t="str">
        <f t="shared" si="53"/>
        <v>N/A</v>
      </c>
      <c r="N839" s="18">
        <f t="shared" si="54"/>
        <v>25</v>
      </c>
      <c r="O839" s="18">
        <f t="shared" si="55"/>
        <v>2.1</v>
      </c>
    </row>
    <row r="840" spans="1:15" ht="14.4" customHeight="1" x14ac:dyDescent="0.3">
      <c r="A840" s="38" t="s">
        <v>63</v>
      </c>
      <c r="B840" s="38" t="s">
        <v>599</v>
      </c>
      <c r="C840" s="39">
        <v>42481</v>
      </c>
      <c r="D840" s="38" t="s">
        <v>59</v>
      </c>
      <c r="E840" s="38" t="s">
        <v>431</v>
      </c>
      <c r="F840" s="38" t="s">
        <v>1508</v>
      </c>
      <c r="G840" s="38" t="s">
        <v>600</v>
      </c>
      <c r="H840" s="38">
        <v>22386</v>
      </c>
      <c r="I840" s="38">
        <v>7.6</v>
      </c>
      <c r="J840" s="38">
        <v>0</v>
      </c>
      <c r="K840" s="38">
        <v>6.6</v>
      </c>
      <c r="L840" s="15" t="str">
        <f t="shared" si="52"/>
        <v>MEETS</v>
      </c>
      <c r="M840" s="15" t="str">
        <f t="shared" si="53"/>
        <v>N/A</v>
      </c>
      <c r="N840" s="18">
        <f t="shared" si="54"/>
        <v>6.6</v>
      </c>
      <c r="O840" s="18">
        <f t="shared" si="55"/>
        <v>0</v>
      </c>
    </row>
    <row r="841" spans="1:15" ht="14.4" customHeight="1" x14ac:dyDescent="0.3">
      <c r="A841" s="38" t="s">
        <v>63</v>
      </c>
      <c r="B841" s="38" t="s">
        <v>599</v>
      </c>
      <c r="C841" s="39">
        <v>42481</v>
      </c>
      <c r="D841" s="38" t="s">
        <v>48</v>
      </c>
      <c r="E841" s="38" t="s">
        <v>431</v>
      </c>
      <c r="F841" s="38" t="s">
        <v>1507</v>
      </c>
      <c r="G841" s="38" t="s">
        <v>600</v>
      </c>
      <c r="H841" s="38">
        <v>13410</v>
      </c>
      <c r="I841" s="38">
        <v>8.6</v>
      </c>
      <c r="J841" s="38">
        <v>0</v>
      </c>
      <c r="K841" s="38">
        <v>16.7</v>
      </c>
      <c r="L841" s="15" t="str">
        <f t="shared" si="52"/>
        <v>MEETS</v>
      </c>
      <c r="M841" s="15" t="str">
        <f t="shared" si="53"/>
        <v>N/A</v>
      </c>
      <c r="N841" s="18">
        <f t="shared" si="54"/>
        <v>16.7</v>
      </c>
      <c r="O841" s="18">
        <f t="shared" si="55"/>
        <v>0</v>
      </c>
    </row>
    <row r="842" spans="1:15" ht="14.4" customHeight="1" x14ac:dyDescent="0.3">
      <c r="A842" s="38" t="s">
        <v>63</v>
      </c>
      <c r="B842" s="38" t="s">
        <v>591</v>
      </c>
      <c r="C842" s="39">
        <v>42452</v>
      </c>
      <c r="D842" s="38" t="s">
        <v>44</v>
      </c>
      <c r="E842" s="38" t="s">
        <v>433</v>
      </c>
      <c r="F842" s="38" t="s">
        <v>2133</v>
      </c>
      <c r="G842" s="38" t="s">
        <v>199</v>
      </c>
      <c r="H842" s="38">
        <v>29586</v>
      </c>
      <c r="I842" s="38">
        <v>7.8</v>
      </c>
      <c r="J842" s="38">
        <v>0</v>
      </c>
      <c r="K842" s="38">
        <v>113.8</v>
      </c>
      <c r="L842" s="15" t="str">
        <f t="shared" si="52"/>
        <v>MEETS</v>
      </c>
      <c r="M842" s="15" t="str">
        <f t="shared" si="53"/>
        <v>N/A</v>
      </c>
      <c r="N842" s="18">
        <f t="shared" si="54"/>
        <v>113.8</v>
      </c>
      <c r="O842" s="18">
        <f t="shared" si="55"/>
        <v>0</v>
      </c>
    </row>
    <row r="843" spans="1:15" ht="14.4" customHeight="1" x14ac:dyDescent="0.3">
      <c r="A843" s="38" t="s">
        <v>63</v>
      </c>
      <c r="B843" s="38" t="s">
        <v>591</v>
      </c>
      <c r="C843" s="39">
        <v>43154</v>
      </c>
      <c r="D843" s="38" t="s">
        <v>44</v>
      </c>
      <c r="E843" s="38" t="s">
        <v>433</v>
      </c>
      <c r="F843" s="38" t="s">
        <v>2264</v>
      </c>
      <c r="G843" s="38" t="s">
        <v>183</v>
      </c>
      <c r="H843" s="38">
        <v>22178</v>
      </c>
      <c r="I843" s="38">
        <v>9.1</v>
      </c>
      <c r="J843" s="38">
        <v>0</v>
      </c>
      <c r="K843" s="38">
        <v>26.7</v>
      </c>
      <c r="L843" s="15" t="str">
        <f t="shared" si="52"/>
        <v>DOES NOT MEET</v>
      </c>
      <c r="M843" s="15" t="str">
        <f t="shared" si="53"/>
        <v>N/A</v>
      </c>
      <c r="N843" s="18">
        <f t="shared" si="54"/>
        <v>26.7</v>
      </c>
      <c r="O843" s="18">
        <f t="shared" si="55"/>
        <v>0</v>
      </c>
    </row>
    <row r="844" spans="1:15" ht="14.4" customHeight="1" x14ac:dyDescent="0.3">
      <c r="A844" s="38" t="s">
        <v>63</v>
      </c>
      <c r="B844" s="38" t="s">
        <v>591</v>
      </c>
      <c r="C844" s="39">
        <v>43482</v>
      </c>
      <c r="D844" s="38" t="s">
        <v>44</v>
      </c>
      <c r="E844" s="38" t="s">
        <v>433</v>
      </c>
      <c r="F844" s="38" t="s">
        <v>2351</v>
      </c>
      <c r="G844" s="38" t="s">
        <v>701</v>
      </c>
      <c r="H844" s="38">
        <v>19660</v>
      </c>
      <c r="I844" s="38">
        <v>9.1999999999999993</v>
      </c>
      <c r="J844" s="38">
        <v>0</v>
      </c>
      <c r="K844" s="38" t="s">
        <v>720</v>
      </c>
      <c r="L844" s="15" t="str">
        <f t="shared" si="52"/>
        <v>DOES NOT MEET</v>
      </c>
      <c r="M844" s="15" t="str">
        <f t="shared" si="53"/>
        <v>N/A</v>
      </c>
      <c r="N844" s="18">
        <f t="shared" si="54"/>
        <v>33.570999999999998</v>
      </c>
      <c r="O844" s="18">
        <f t="shared" si="55"/>
        <v>0</v>
      </c>
    </row>
    <row r="845" spans="1:15" ht="14.4" customHeight="1" x14ac:dyDescent="0.3">
      <c r="A845" s="38" t="s">
        <v>63</v>
      </c>
      <c r="B845" s="38" t="s">
        <v>591</v>
      </c>
      <c r="C845" s="39">
        <v>43886</v>
      </c>
      <c r="D845" s="38" t="s">
        <v>44</v>
      </c>
      <c r="E845" s="38" t="s">
        <v>433</v>
      </c>
      <c r="F845" s="38" t="s">
        <v>1278</v>
      </c>
      <c r="G845" s="38" t="s">
        <v>701</v>
      </c>
      <c r="H845" s="38">
        <v>21160</v>
      </c>
      <c r="I845" s="38">
        <v>9.3800000000000008</v>
      </c>
      <c r="J845" s="38" t="s">
        <v>239</v>
      </c>
      <c r="K845" s="38" t="s">
        <v>934</v>
      </c>
      <c r="L845" s="15" t="str">
        <f t="shared" si="52"/>
        <v>DOES NOT MEET</v>
      </c>
      <c r="M845" s="15" t="str">
        <f t="shared" si="53"/>
        <v>N/A</v>
      </c>
      <c r="N845" s="18">
        <f t="shared" si="54"/>
        <v>31.190999999999999</v>
      </c>
      <c r="O845" s="18">
        <f t="shared" si="55"/>
        <v>30</v>
      </c>
    </row>
    <row r="846" spans="1:15" ht="14.4" customHeight="1" x14ac:dyDescent="0.3">
      <c r="A846" s="38" t="s">
        <v>63</v>
      </c>
      <c r="B846" s="38" t="s">
        <v>591</v>
      </c>
      <c r="C846" s="39">
        <v>43154</v>
      </c>
      <c r="D846" s="38" t="s">
        <v>59</v>
      </c>
      <c r="E846" s="38" t="s">
        <v>433</v>
      </c>
      <c r="F846" s="38" t="s">
        <v>2266</v>
      </c>
      <c r="G846" s="38" t="s">
        <v>183</v>
      </c>
      <c r="H846" s="38">
        <v>24313</v>
      </c>
      <c r="I846" s="38">
        <v>8.6999999999999993</v>
      </c>
      <c r="J846" s="38">
        <v>0</v>
      </c>
      <c r="K846" s="38">
        <v>24.1</v>
      </c>
      <c r="L846" s="15" t="str">
        <f t="shared" si="52"/>
        <v>MEETS</v>
      </c>
      <c r="M846" s="15" t="str">
        <f t="shared" si="53"/>
        <v>N/A</v>
      </c>
      <c r="N846" s="18">
        <f t="shared" si="54"/>
        <v>24.1</v>
      </c>
      <c r="O846" s="18">
        <f t="shared" si="55"/>
        <v>0</v>
      </c>
    </row>
    <row r="847" spans="1:15" ht="14.4" customHeight="1" x14ac:dyDescent="0.3">
      <c r="A847" s="38" t="s">
        <v>63</v>
      </c>
      <c r="B847" s="38" t="s">
        <v>591</v>
      </c>
      <c r="C847" s="39">
        <v>43482</v>
      </c>
      <c r="D847" s="38" t="s">
        <v>59</v>
      </c>
      <c r="E847" s="38" t="s">
        <v>433</v>
      </c>
      <c r="F847" s="38" t="s">
        <v>2352</v>
      </c>
      <c r="G847" s="38" t="s">
        <v>701</v>
      </c>
      <c r="H847" s="38">
        <v>18650</v>
      </c>
      <c r="I847" s="38">
        <v>9</v>
      </c>
      <c r="J847" s="38">
        <v>0</v>
      </c>
      <c r="K847" s="38" t="s">
        <v>721</v>
      </c>
      <c r="L847" s="15" t="str">
        <f t="shared" si="52"/>
        <v>MEETS</v>
      </c>
      <c r="M847" s="15" t="str">
        <f t="shared" si="53"/>
        <v>N/A</v>
      </c>
      <c r="N847" s="18">
        <f t="shared" si="54"/>
        <v>33.389000000000003</v>
      </c>
      <c r="O847" s="18">
        <f t="shared" si="55"/>
        <v>0</v>
      </c>
    </row>
    <row r="848" spans="1:15" ht="14.4" customHeight="1" x14ac:dyDescent="0.3">
      <c r="A848" s="38" t="s">
        <v>63</v>
      </c>
      <c r="B848" s="38" t="s">
        <v>591</v>
      </c>
      <c r="C848" s="39">
        <v>43886</v>
      </c>
      <c r="D848" s="38" t="s">
        <v>59</v>
      </c>
      <c r="E848" s="38" t="s">
        <v>433</v>
      </c>
      <c r="F848" s="38" t="s">
        <v>2393</v>
      </c>
      <c r="G848" s="38" t="s">
        <v>701</v>
      </c>
      <c r="H848" s="38">
        <v>22070</v>
      </c>
      <c r="I848" s="38">
        <v>9.36</v>
      </c>
      <c r="J848" s="38" t="s">
        <v>239</v>
      </c>
      <c r="K848" s="38" t="s">
        <v>935</v>
      </c>
      <c r="L848" s="15" t="str">
        <f t="shared" si="52"/>
        <v>DOES NOT MEET</v>
      </c>
      <c r="M848" s="15" t="str">
        <f t="shared" si="53"/>
        <v>N/A</v>
      </c>
      <c r="N848" s="18">
        <f t="shared" si="54"/>
        <v>29.905000000000001</v>
      </c>
      <c r="O848" s="18">
        <f t="shared" si="55"/>
        <v>30</v>
      </c>
    </row>
    <row r="849" spans="1:15" ht="14.4" customHeight="1" x14ac:dyDescent="0.3">
      <c r="A849" s="38" t="s">
        <v>63</v>
      </c>
      <c r="B849" s="38" t="s">
        <v>591</v>
      </c>
      <c r="C849" s="39">
        <v>44931</v>
      </c>
      <c r="D849" s="38" t="s">
        <v>59</v>
      </c>
      <c r="E849" s="38" t="s">
        <v>433</v>
      </c>
      <c r="F849" s="38" t="s">
        <v>1234</v>
      </c>
      <c r="G849" s="38" t="s">
        <v>1223</v>
      </c>
      <c r="H849" s="38">
        <v>21</v>
      </c>
      <c r="I849" s="38">
        <v>9.19</v>
      </c>
      <c r="J849" s="38" t="s">
        <v>239</v>
      </c>
      <c r="K849" s="38" t="s">
        <v>1235</v>
      </c>
      <c r="L849" s="41" t="str">
        <f t="shared" si="52"/>
        <v>DOES NOT MEET</v>
      </c>
      <c r="M849" s="15" t="str">
        <f t="shared" si="53"/>
        <v>N/A</v>
      </c>
      <c r="N849" s="42">
        <f t="shared" si="54"/>
        <v>23.64</v>
      </c>
      <c r="O849" s="42">
        <f t="shared" si="55"/>
        <v>30</v>
      </c>
    </row>
    <row r="850" spans="1:15" ht="14.4" customHeight="1" x14ac:dyDescent="0.3">
      <c r="A850" s="38" t="s">
        <v>63</v>
      </c>
      <c r="B850" s="38" t="s">
        <v>591</v>
      </c>
      <c r="C850" s="39">
        <v>42452</v>
      </c>
      <c r="D850" s="38" t="s">
        <v>48</v>
      </c>
      <c r="E850" s="38" t="s">
        <v>433</v>
      </c>
      <c r="F850" s="38" t="s">
        <v>2134</v>
      </c>
      <c r="G850" s="38" t="s">
        <v>199</v>
      </c>
      <c r="H850" s="38">
        <v>20812</v>
      </c>
      <c r="I850" s="38">
        <v>7.5</v>
      </c>
      <c r="J850" s="38">
        <v>0</v>
      </c>
      <c r="K850" s="38">
        <v>7.7</v>
      </c>
      <c r="L850" s="15" t="str">
        <f t="shared" si="52"/>
        <v>MEETS</v>
      </c>
      <c r="M850" s="15" t="str">
        <f t="shared" si="53"/>
        <v>N/A</v>
      </c>
      <c r="N850" s="18">
        <f t="shared" si="54"/>
        <v>7.7</v>
      </c>
      <c r="O850" s="18">
        <f t="shared" si="55"/>
        <v>0</v>
      </c>
    </row>
    <row r="851" spans="1:15" ht="14.4" customHeight="1" x14ac:dyDescent="0.3">
      <c r="A851" s="38" t="s">
        <v>63</v>
      </c>
      <c r="B851" s="38" t="s">
        <v>591</v>
      </c>
      <c r="C851" s="39">
        <v>43154</v>
      </c>
      <c r="D851" s="38" t="s">
        <v>48</v>
      </c>
      <c r="E851" s="38" t="s">
        <v>433</v>
      </c>
      <c r="F851" s="38" t="s">
        <v>2265</v>
      </c>
      <c r="G851" s="38" t="s">
        <v>183</v>
      </c>
      <c r="H851" s="38">
        <v>18871</v>
      </c>
      <c r="I851" s="38">
        <v>8.8000000000000007</v>
      </c>
      <c r="J851" s="38">
        <v>0</v>
      </c>
      <c r="K851" s="38">
        <v>33.1</v>
      </c>
      <c r="L851" s="15" t="str">
        <f t="shared" si="52"/>
        <v>MEETS</v>
      </c>
      <c r="M851" s="15" t="str">
        <f t="shared" si="53"/>
        <v>N/A</v>
      </c>
      <c r="N851" s="18">
        <f t="shared" si="54"/>
        <v>33.1</v>
      </c>
      <c r="O851" s="18">
        <f t="shared" si="55"/>
        <v>0</v>
      </c>
    </row>
    <row r="852" spans="1:15" ht="14.4" customHeight="1" x14ac:dyDescent="0.3">
      <c r="A852" s="38" t="s">
        <v>63</v>
      </c>
      <c r="B852" s="38" t="s">
        <v>591</v>
      </c>
      <c r="C852" s="39">
        <v>43482</v>
      </c>
      <c r="D852" s="38" t="s">
        <v>48</v>
      </c>
      <c r="E852" s="38" t="s">
        <v>433</v>
      </c>
      <c r="F852" s="38" t="s">
        <v>2353</v>
      </c>
      <c r="G852" s="38" t="s">
        <v>701</v>
      </c>
      <c r="H852" s="38">
        <v>16130</v>
      </c>
      <c r="I852" s="38">
        <v>8.8000000000000007</v>
      </c>
      <c r="J852" s="38">
        <v>0</v>
      </c>
      <c r="K852" s="38" t="s">
        <v>722</v>
      </c>
      <c r="L852" s="15" t="str">
        <f t="shared" si="52"/>
        <v>MEETS</v>
      </c>
      <c r="M852" s="15" t="str">
        <f t="shared" si="53"/>
        <v>N/A</v>
      </c>
      <c r="N852" s="18">
        <f t="shared" si="54"/>
        <v>40.917999999999999</v>
      </c>
      <c r="O852" s="18">
        <f t="shared" si="55"/>
        <v>0</v>
      </c>
    </row>
    <row r="853" spans="1:15" ht="14.4" customHeight="1" x14ac:dyDescent="0.3">
      <c r="A853" s="38" t="s">
        <v>63</v>
      </c>
      <c r="B853" s="38" t="s">
        <v>591</v>
      </c>
      <c r="C853" s="39">
        <v>43886</v>
      </c>
      <c r="D853" s="38" t="s">
        <v>48</v>
      </c>
      <c r="E853" s="38" t="s">
        <v>433</v>
      </c>
      <c r="F853" s="38" t="s">
        <v>1279</v>
      </c>
      <c r="G853" s="38" t="s">
        <v>701</v>
      </c>
      <c r="H853" s="38">
        <v>19050</v>
      </c>
      <c r="I853" s="38">
        <v>9.24</v>
      </c>
      <c r="J853" s="38" t="s">
        <v>239</v>
      </c>
      <c r="K853" s="38" t="s">
        <v>936</v>
      </c>
      <c r="L853" s="15" t="str">
        <f t="shared" si="52"/>
        <v>DOES NOT MEET</v>
      </c>
      <c r="M853" s="15" t="str">
        <f t="shared" si="53"/>
        <v>N/A</v>
      </c>
      <c r="N853" s="18">
        <f t="shared" si="54"/>
        <v>34.646000000000001</v>
      </c>
      <c r="O853" s="18">
        <f t="shared" si="55"/>
        <v>30</v>
      </c>
    </row>
    <row r="854" spans="1:15" ht="14.4" customHeight="1" x14ac:dyDescent="0.3">
      <c r="A854" s="38" t="s">
        <v>63</v>
      </c>
      <c r="B854" s="38" t="s">
        <v>652</v>
      </c>
      <c r="C854" s="39">
        <v>43383</v>
      </c>
      <c r="D854" s="38" t="s">
        <v>44</v>
      </c>
      <c r="E854" s="38" t="s">
        <v>653</v>
      </c>
      <c r="F854" s="38" t="s">
        <v>2312</v>
      </c>
      <c r="G854" s="38" t="s">
        <v>620</v>
      </c>
      <c r="H854" s="38">
        <v>2088</v>
      </c>
      <c r="I854" s="38">
        <v>8.1999999999999993</v>
      </c>
      <c r="J854" s="38">
        <v>0</v>
      </c>
      <c r="K854" s="38">
        <v>274</v>
      </c>
      <c r="L854" s="15" t="str">
        <f t="shared" si="52"/>
        <v>MEETS</v>
      </c>
      <c r="M854" s="15" t="str">
        <f t="shared" si="53"/>
        <v>N/A</v>
      </c>
      <c r="N854" s="18">
        <f t="shared" si="54"/>
        <v>274</v>
      </c>
      <c r="O854" s="18">
        <f t="shared" si="55"/>
        <v>0</v>
      </c>
    </row>
    <row r="855" spans="1:15" ht="14.4" customHeight="1" x14ac:dyDescent="0.3">
      <c r="A855" s="38" t="s">
        <v>63</v>
      </c>
      <c r="B855" s="38" t="s">
        <v>652</v>
      </c>
      <c r="C855" s="39">
        <v>43678</v>
      </c>
      <c r="D855" s="38" t="s">
        <v>44</v>
      </c>
      <c r="E855" s="38" t="s">
        <v>653</v>
      </c>
      <c r="F855" s="38" t="s">
        <v>1359</v>
      </c>
      <c r="G855" s="38" t="s">
        <v>620</v>
      </c>
      <c r="H855" s="38">
        <v>3415</v>
      </c>
      <c r="I855" s="38">
        <v>7.86</v>
      </c>
      <c r="J855" s="38" t="s">
        <v>238</v>
      </c>
      <c r="K855" s="38" t="s">
        <v>841</v>
      </c>
      <c r="L855" s="15" t="str">
        <f t="shared" si="52"/>
        <v>MEETS</v>
      </c>
      <c r="M855" s="15" t="str">
        <f t="shared" si="53"/>
        <v>N/A</v>
      </c>
      <c r="N855" s="18">
        <f t="shared" si="54"/>
        <v>193.26499999999999</v>
      </c>
      <c r="O855" s="18">
        <f t="shared" si="55"/>
        <v>29</v>
      </c>
    </row>
    <row r="856" spans="1:15" ht="14.4" customHeight="1" x14ac:dyDescent="0.3">
      <c r="A856" s="38" t="s">
        <v>63</v>
      </c>
      <c r="B856" s="38" t="s">
        <v>601</v>
      </c>
      <c r="C856" s="39">
        <v>42535</v>
      </c>
      <c r="D856" s="38" t="s">
        <v>44</v>
      </c>
      <c r="E856" s="38" t="s">
        <v>246</v>
      </c>
      <c r="F856" s="38" t="s">
        <v>2157</v>
      </c>
      <c r="G856" s="38" t="s">
        <v>572</v>
      </c>
      <c r="H856" s="38">
        <v>24213</v>
      </c>
      <c r="I856" s="38">
        <v>9.1999999999999993</v>
      </c>
      <c r="J856" s="38">
        <v>2.1</v>
      </c>
      <c r="K856" s="38">
        <v>0.8</v>
      </c>
      <c r="L856" s="15" t="str">
        <f t="shared" si="52"/>
        <v>DOES NOT MEET</v>
      </c>
      <c r="M856" s="15" t="str">
        <f t="shared" si="53"/>
        <v>N/A</v>
      </c>
      <c r="N856" s="18">
        <f t="shared" si="54"/>
        <v>0.8</v>
      </c>
      <c r="O856" s="18">
        <f t="shared" si="55"/>
        <v>2.1</v>
      </c>
    </row>
    <row r="857" spans="1:15" ht="14.4" customHeight="1" x14ac:dyDescent="0.3">
      <c r="A857" s="38" t="s">
        <v>63</v>
      </c>
      <c r="B857" s="38" t="s">
        <v>601</v>
      </c>
      <c r="C857" s="39">
        <v>42801</v>
      </c>
      <c r="D857" s="38" t="s">
        <v>44</v>
      </c>
      <c r="E857" s="38" t="s">
        <v>246</v>
      </c>
      <c r="F857" s="38" t="s">
        <v>1479</v>
      </c>
      <c r="G857" s="38" t="s">
        <v>572</v>
      </c>
      <c r="H857" s="38">
        <v>23084</v>
      </c>
      <c r="I857" s="38">
        <v>9.4</v>
      </c>
      <c r="J857" s="38">
        <v>0</v>
      </c>
      <c r="K857" s="38">
        <v>26.7</v>
      </c>
      <c r="L857" s="15" t="str">
        <f t="shared" si="52"/>
        <v>DOES NOT MEET</v>
      </c>
      <c r="M857" s="15" t="str">
        <f t="shared" si="53"/>
        <v>N/A</v>
      </c>
      <c r="N857" s="18">
        <f t="shared" si="54"/>
        <v>26.7</v>
      </c>
      <c r="O857" s="18">
        <f t="shared" si="55"/>
        <v>0</v>
      </c>
    </row>
    <row r="858" spans="1:15" ht="14.4" customHeight="1" x14ac:dyDescent="0.3">
      <c r="A858" s="38" t="s">
        <v>63</v>
      </c>
      <c r="B858" s="38" t="s">
        <v>601</v>
      </c>
      <c r="C858" s="39">
        <v>42535</v>
      </c>
      <c r="D858" s="38" t="s">
        <v>48</v>
      </c>
      <c r="E858" s="38" t="s">
        <v>246</v>
      </c>
      <c r="F858" s="38" t="s">
        <v>2158</v>
      </c>
      <c r="G858" s="38" t="s">
        <v>572</v>
      </c>
      <c r="H858" s="38">
        <v>23354</v>
      </c>
      <c r="I858" s="38">
        <v>9</v>
      </c>
      <c r="J858" s="38">
        <v>2.1</v>
      </c>
      <c r="K858" s="38">
        <v>0.5</v>
      </c>
      <c r="L858" s="15" t="str">
        <f t="shared" si="52"/>
        <v>MEETS</v>
      </c>
      <c r="M858" s="15" t="str">
        <f t="shared" si="53"/>
        <v>N/A</v>
      </c>
      <c r="N858" s="18">
        <f t="shared" si="54"/>
        <v>0.5</v>
      </c>
      <c r="O858" s="18">
        <f t="shared" si="55"/>
        <v>2.1</v>
      </c>
    </row>
    <row r="859" spans="1:15" ht="14.4" customHeight="1" x14ac:dyDescent="0.3">
      <c r="A859" s="38" t="s">
        <v>63</v>
      </c>
      <c r="B859" s="38" t="s">
        <v>601</v>
      </c>
      <c r="C859" s="39">
        <v>42801</v>
      </c>
      <c r="D859" s="38" t="s">
        <v>48</v>
      </c>
      <c r="E859" s="38" t="s">
        <v>246</v>
      </c>
      <c r="F859" s="38" t="s">
        <v>1478</v>
      </c>
      <c r="G859" s="38" t="s">
        <v>572</v>
      </c>
      <c r="H859" s="38">
        <v>22784</v>
      </c>
      <c r="I859" s="38">
        <v>9.4</v>
      </c>
      <c r="J859" s="38">
        <v>0</v>
      </c>
      <c r="K859" s="38">
        <v>26.4</v>
      </c>
      <c r="L859" s="15" t="str">
        <f t="shared" si="52"/>
        <v>DOES NOT MEET</v>
      </c>
      <c r="M859" s="15" t="str">
        <f t="shared" si="53"/>
        <v>N/A</v>
      </c>
      <c r="N859" s="18">
        <f t="shared" si="54"/>
        <v>26.4</v>
      </c>
      <c r="O859" s="18">
        <f t="shared" si="55"/>
        <v>0</v>
      </c>
    </row>
    <row r="860" spans="1:15" ht="14.4" customHeight="1" x14ac:dyDescent="0.3">
      <c r="A860" s="38" t="s">
        <v>63</v>
      </c>
      <c r="B860" s="38" t="s">
        <v>590</v>
      </c>
      <c r="C860" s="39">
        <v>42649</v>
      </c>
      <c r="D860" s="38" t="s">
        <v>44</v>
      </c>
      <c r="E860" s="38" t="s">
        <v>240</v>
      </c>
      <c r="F860" s="38" t="s">
        <v>2176</v>
      </c>
      <c r="G860" s="38" t="s">
        <v>176</v>
      </c>
      <c r="H860" s="38">
        <v>10259</v>
      </c>
      <c r="I860" s="38">
        <v>7.4</v>
      </c>
      <c r="J860" s="38">
        <v>4.4000000000000004</v>
      </c>
      <c r="K860" s="38">
        <v>14.2</v>
      </c>
      <c r="L860" s="15" t="str">
        <f t="shared" si="52"/>
        <v>MEETS</v>
      </c>
      <c r="M860" s="15" t="str">
        <f t="shared" si="53"/>
        <v>N/A</v>
      </c>
      <c r="N860" s="18">
        <f t="shared" si="54"/>
        <v>14.2</v>
      </c>
      <c r="O860" s="18">
        <f t="shared" si="55"/>
        <v>4.4000000000000004</v>
      </c>
    </row>
    <row r="861" spans="1:15" ht="14.4" customHeight="1" x14ac:dyDescent="0.3">
      <c r="A861" s="38" t="s">
        <v>63</v>
      </c>
      <c r="B861" s="38" t="s">
        <v>590</v>
      </c>
      <c r="C861" s="39">
        <v>43539</v>
      </c>
      <c r="D861" s="38" t="s">
        <v>44</v>
      </c>
      <c r="E861" s="38" t="s">
        <v>240</v>
      </c>
      <c r="F861" s="38" t="s">
        <v>1408</v>
      </c>
      <c r="G861" s="38" t="s">
        <v>176</v>
      </c>
      <c r="H861" s="38">
        <v>12860</v>
      </c>
      <c r="I861" s="38">
        <v>9.3000000000000007</v>
      </c>
      <c r="J861" s="38">
        <v>0</v>
      </c>
      <c r="K861" s="38" t="s">
        <v>781</v>
      </c>
      <c r="L861" s="15" t="str">
        <f t="shared" si="52"/>
        <v>DOES NOT MEET</v>
      </c>
      <c r="M861" s="15" t="str">
        <f t="shared" si="53"/>
        <v>N/A</v>
      </c>
      <c r="N861" s="18">
        <f t="shared" si="54"/>
        <v>51.322000000000003</v>
      </c>
      <c r="O861" s="18">
        <f t="shared" si="55"/>
        <v>0</v>
      </c>
    </row>
    <row r="862" spans="1:15" ht="14.4" customHeight="1" x14ac:dyDescent="0.3">
      <c r="A862" s="38" t="s">
        <v>63</v>
      </c>
      <c r="B862" s="38" t="s">
        <v>590</v>
      </c>
      <c r="C862" s="39">
        <v>43539</v>
      </c>
      <c r="D862" s="38" t="s">
        <v>44</v>
      </c>
      <c r="E862" s="38" t="s">
        <v>240</v>
      </c>
      <c r="F862" s="38" t="s">
        <v>1407</v>
      </c>
      <c r="G862" s="38" t="s">
        <v>176</v>
      </c>
      <c r="H862" s="38">
        <v>24760</v>
      </c>
      <c r="I862" s="38">
        <v>9.1999999999999993</v>
      </c>
      <c r="J862" s="38" t="s">
        <v>239</v>
      </c>
      <c r="K862" s="38" t="s">
        <v>782</v>
      </c>
      <c r="L862" s="15" t="str">
        <f t="shared" si="52"/>
        <v>DOES NOT MEET</v>
      </c>
      <c r="M862" s="15" t="str">
        <f t="shared" si="53"/>
        <v>N/A</v>
      </c>
      <c r="N862" s="18">
        <f t="shared" si="54"/>
        <v>26.655999999999999</v>
      </c>
      <c r="O862" s="18">
        <f t="shared" si="55"/>
        <v>30</v>
      </c>
    </row>
    <row r="863" spans="1:15" ht="14.4" customHeight="1" x14ac:dyDescent="0.3">
      <c r="A863" s="38" t="s">
        <v>63</v>
      </c>
      <c r="B863" s="38" t="s">
        <v>590</v>
      </c>
      <c r="C863" s="39">
        <v>42424</v>
      </c>
      <c r="D863" s="38" t="s">
        <v>59</v>
      </c>
      <c r="E863" s="38" t="s">
        <v>240</v>
      </c>
      <c r="F863" s="38" t="s">
        <v>2131</v>
      </c>
      <c r="G863" s="38" t="s">
        <v>176</v>
      </c>
      <c r="H863" s="38">
        <v>19395</v>
      </c>
      <c r="I863" s="38">
        <v>7.7</v>
      </c>
      <c r="J863" s="38">
        <v>0</v>
      </c>
      <c r="K863" s="38">
        <v>8.3000000000000007</v>
      </c>
      <c r="L863" s="15" t="str">
        <f t="shared" si="52"/>
        <v>MEETS</v>
      </c>
      <c r="M863" s="15" t="str">
        <f t="shared" si="53"/>
        <v>N/A</v>
      </c>
      <c r="N863" s="18">
        <f t="shared" si="54"/>
        <v>8.3000000000000007</v>
      </c>
      <c r="O863" s="18">
        <f t="shared" si="55"/>
        <v>0</v>
      </c>
    </row>
    <row r="864" spans="1:15" ht="14.4" customHeight="1" x14ac:dyDescent="0.3">
      <c r="A864" s="38" t="s">
        <v>63</v>
      </c>
      <c r="B864" s="38" t="s">
        <v>590</v>
      </c>
      <c r="C864" s="39">
        <v>42649</v>
      </c>
      <c r="D864" s="38" t="s">
        <v>59</v>
      </c>
      <c r="E864" s="38" t="s">
        <v>240</v>
      </c>
      <c r="F864" s="38" t="s">
        <v>2183</v>
      </c>
      <c r="G864" s="38" t="s">
        <v>176</v>
      </c>
      <c r="H864" s="38">
        <v>9940</v>
      </c>
      <c r="I864" s="38">
        <v>7.6</v>
      </c>
      <c r="J864" s="38">
        <v>0</v>
      </c>
      <c r="K864" s="38">
        <v>19.7</v>
      </c>
      <c r="L864" s="15" t="str">
        <f t="shared" si="52"/>
        <v>MEETS</v>
      </c>
      <c r="M864" s="15" t="str">
        <f t="shared" si="53"/>
        <v>N/A</v>
      </c>
      <c r="N864" s="18">
        <f t="shared" si="54"/>
        <v>19.7</v>
      </c>
      <c r="O864" s="18">
        <f t="shared" si="55"/>
        <v>0</v>
      </c>
    </row>
    <row r="865" spans="1:15" ht="14.4" customHeight="1" x14ac:dyDescent="0.3">
      <c r="A865" s="38" t="s">
        <v>63</v>
      </c>
      <c r="B865" s="38" t="s">
        <v>590</v>
      </c>
      <c r="C865" s="39">
        <v>43074</v>
      </c>
      <c r="D865" s="38" t="s">
        <v>59</v>
      </c>
      <c r="E865" s="38" t="s">
        <v>240</v>
      </c>
      <c r="F865" s="38" t="s">
        <v>2253</v>
      </c>
      <c r="G865" s="38" t="s">
        <v>176</v>
      </c>
      <c r="H865" s="38">
        <v>19209</v>
      </c>
      <c r="I865" s="38">
        <v>9.3000000000000007</v>
      </c>
      <c r="J865" s="38">
        <v>4.0999999999999996</v>
      </c>
      <c r="K865" s="38">
        <v>34.5</v>
      </c>
      <c r="L865" s="15" t="str">
        <f t="shared" si="52"/>
        <v>DOES NOT MEET</v>
      </c>
      <c r="M865" s="15" t="str">
        <f t="shared" si="53"/>
        <v>N/A</v>
      </c>
      <c r="N865" s="18">
        <f t="shared" si="54"/>
        <v>34.5</v>
      </c>
      <c r="O865" s="18">
        <f t="shared" si="55"/>
        <v>4.0999999999999996</v>
      </c>
    </row>
    <row r="866" spans="1:15" ht="14.4" customHeight="1" x14ac:dyDescent="0.3">
      <c r="A866" s="38" t="s">
        <v>63</v>
      </c>
      <c r="B866" s="38" t="s">
        <v>590</v>
      </c>
      <c r="C866" s="39">
        <v>43446</v>
      </c>
      <c r="D866" s="38" t="s">
        <v>59</v>
      </c>
      <c r="E866" s="38" t="s">
        <v>240</v>
      </c>
      <c r="F866" s="38" t="s">
        <v>2334</v>
      </c>
      <c r="G866" s="38" t="s">
        <v>176</v>
      </c>
      <c r="H866" s="38">
        <v>19680</v>
      </c>
      <c r="I866" s="38">
        <v>9.4</v>
      </c>
      <c r="J866" s="38">
        <v>0</v>
      </c>
      <c r="K866" s="38" t="s">
        <v>686</v>
      </c>
      <c r="L866" s="15" t="str">
        <f t="shared" si="52"/>
        <v>DOES NOT MEET</v>
      </c>
      <c r="M866" s="15" t="str">
        <f t="shared" si="53"/>
        <v>N/A</v>
      </c>
      <c r="N866" s="18">
        <f t="shared" si="54"/>
        <v>33.536999999999999</v>
      </c>
      <c r="O866" s="18">
        <f t="shared" si="55"/>
        <v>0</v>
      </c>
    </row>
    <row r="867" spans="1:15" ht="14.4" customHeight="1" x14ac:dyDescent="0.3">
      <c r="A867" s="38" t="s">
        <v>63</v>
      </c>
      <c r="B867" s="38" t="s">
        <v>590</v>
      </c>
      <c r="C867" s="39">
        <v>43539</v>
      </c>
      <c r="D867" s="38" t="s">
        <v>59</v>
      </c>
      <c r="E867" s="38" t="s">
        <v>240</v>
      </c>
      <c r="F867" s="38" t="s">
        <v>2371</v>
      </c>
      <c r="G867" s="38" t="s">
        <v>176</v>
      </c>
      <c r="H867" s="38">
        <v>12860</v>
      </c>
      <c r="I867" s="38">
        <v>9.3000000000000007</v>
      </c>
      <c r="J867" s="38">
        <v>0</v>
      </c>
      <c r="K867" s="38" t="s">
        <v>781</v>
      </c>
      <c r="L867" s="15" t="str">
        <f t="shared" si="52"/>
        <v>DOES NOT MEET</v>
      </c>
      <c r="M867" s="15" t="str">
        <f t="shared" si="53"/>
        <v>N/A</v>
      </c>
      <c r="N867" s="18">
        <f t="shared" si="54"/>
        <v>51.322000000000003</v>
      </c>
      <c r="O867" s="18">
        <f t="shared" si="55"/>
        <v>0</v>
      </c>
    </row>
    <row r="868" spans="1:15" ht="14.4" customHeight="1" x14ac:dyDescent="0.3">
      <c r="A868" s="38" t="s">
        <v>63</v>
      </c>
      <c r="B868" s="38" t="s">
        <v>590</v>
      </c>
      <c r="C868" s="39">
        <v>43539</v>
      </c>
      <c r="D868" s="38" t="s">
        <v>59</v>
      </c>
      <c r="E868" s="38" t="s">
        <v>240</v>
      </c>
      <c r="F868" s="38" t="s">
        <v>2370</v>
      </c>
      <c r="G868" s="38" t="s">
        <v>176</v>
      </c>
      <c r="H868" s="38">
        <v>24760</v>
      </c>
      <c r="I868" s="38">
        <v>9.1999999999999993</v>
      </c>
      <c r="J868" s="38" t="s">
        <v>239</v>
      </c>
      <c r="K868" s="38" t="s">
        <v>782</v>
      </c>
      <c r="L868" s="15" t="str">
        <f t="shared" si="52"/>
        <v>DOES NOT MEET</v>
      </c>
      <c r="M868" s="15" t="str">
        <f t="shared" si="53"/>
        <v>N/A</v>
      </c>
      <c r="N868" s="18">
        <f t="shared" si="54"/>
        <v>26.655999999999999</v>
      </c>
      <c r="O868" s="18">
        <f t="shared" si="55"/>
        <v>30</v>
      </c>
    </row>
    <row r="869" spans="1:15" ht="14.4" customHeight="1" x14ac:dyDescent="0.3">
      <c r="A869" s="38" t="s">
        <v>63</v>
      </c>
      <c r="B869" s="38" t="s">
        <v>590</v>
      </c>
      <c r="C869" s="39">
        <v>43698</v>
      </c>
      <c r="D869" s="38" t="s">
        <v>59</v>
      </c>
      <c r="E869" s="38" t="s">
        <v>240</v>
      </c>
      <c r="F869" s="38" t="s">
        <v>1350</v>
      </c>
      <c r="G869" s="38" t="s">
        <v>869</v>
      </c>
      <c r="H869" s="38">
        <v>12880</v>
      </c>
      <c r="I869" s="38">
        <v>9.39</v>
      </c>
      <c r="J869" s="38" t="s">
        <v>266</v>
      </c>
      <c r="K869" s="38" t="s">
        <v>870</v>
      </c>
      <c r="L869" s="15" t="str">
        <f t="shared" si="52"/>
        <v>DOES NOT MEET</v>
      </c>
      <c r="M869" s="15" t="str">
        <f t="shared" si="53"/>
        <v>N/A</v>
      </c>
      <c r="N869" s="18">
        <f t="shared" si="54"/>
        <v>51.241999999999997</v>
      </c>
      <c r="O869" s="18">
        <f t="shared" si="55"/>
        <v>32</v>
      </c>
    </row>
    <row r="870" spans="1:15" ht="14.4" customHeight="1" x14ac:dyDescent="0.3">
      <c r="A870" s="38" t="s">
        <v>63</v>
      </c>
      <c r="B870" s="38" t="s">
        <v>590</v>
      </c>
      <c r="C870" s="39">
        <v>42424</v>
      </c>
      <c r="D870" s="38" t="s">
        <v>48</v>
      </c>
      <c r="E870" s="38" t="s">
        <v>240</v>
      </c>
      <c r="F870" s="38" t="s">
        <v>2130</v>
      </c>
      <c r="G870" s="38" t="s">
        <v>176</v>
      </c>
      <c r="H870" s="38">
        <v>12945</v>
      </c>
      <c r="I870" s="38">
        <v>7.5</v>
      </c>
      <c r="J870" s="38">
        <v>5.4</v>
      </c>
      <c r="K870" s="38">
        <v>15.5</v>
      </c>
      <c r="L870" s="15" t="str">
        <f t="shared" si="52"/>
        <v>MEETS</v>
      </c>
      <c r="M870" s="15" t="str">
        <f t="shared" si="53"/>
        <v>N/A</v>
      </c>
      <c r="N870" s="18">
        <f t="shared" si="54"/>
        <v>15.5</v>
      </c>
      <c r="O870" s="18">
        <f t="shared" si="55"/>
        <v>5.4</v>
      </c>
    </row>
    <row r="871" spans="1:15" ht="14.4" customHeight="1" x14ac:dyDescent="0.3">
      <c r="A871" s="38" t="s">
        <v>63</v>
      </c>
      <c r="B871" s="38" t="s">
        <v>590</v>
      </c>
      <c r="C871" s="39">
        <v>42649</v>
      </c>
      <c r="D871" s="38" t="s">
        <v>48</v>
      </c>
      <c r="E871" s="38" t="s">
        <v>240</v>
      </c>
      <c r="F871" s="38" t="s">
        <v>2184</v>
      </c>
      <c r="G871" s="38" t="s">
        <v>176</v>
      </c>
      <c r="H871" s="38">
        <v>9099</v>
      </c>
      <c r="I871" s="38">
        <v>7.6</v>
      </c>
      <c r="J871" s="38">
        <v>4.4000000000000004</v>
      </c>
      <c r="K871" s="38">
        <v>20</v>
      </c>
      <c r="L871" s="15" t="str">
        <f t="shared" si="52"/>
        <v>MEETS</v>
      </c>
      <c r="M871" s="15" t="str">
        <f t="shared" si="53"/>
        <v>N/A</v>
      </c>
      <c r="N871" s="18">
        <f t="shared" si="54"/>
        <v>20</v>
      </c>
      <c r="O871" s="18">
        <f t="shared" si="55"/>
        <v>4.4000000000000004</v>
      </c>
    </row>
    <row r="872" spans="1:15" ht="14.4" customHeight="1" x14ac:dyDescent="0.3">
      <c r="A872" s="38" t="s">
        <v>63</v>
      </c>
      <c r="B872" s="38" t="s">
        <v>590</v>
      </c>
      <c r="C872" s="39">
        <v>43074</v>
      </c>
      <c r="D872" s="38" t="s">
        <v>48</v>
      </c>
      <c r="E872" s="38" t="s">
        <v>240</v>
      </c>
      <c r="F872" s="38" t="s">
        <v>2255</v>
      </c>
      <c r="G872" s="38" t="s">
        <v>176</v>
      </c>
      <c r="H872" s="38">
        <v>10894</v>
      </c>
      <c r="I872" s="38">
        <v>8.8000000000000007</v>
      </c>
      <c r="J872" s="38">
        <v>4.0999999999999996</v>
      </c>
      <c r="K872" s="38">
        <v>60</v>
      </c>
      <c r="L872" s="15" t="str">
        <f t="shared" si="52"/>
        <v>MEETS</v>
      </c>
      <c r="M872" s="15" t="str">
        <f t="shared" si="53"/>
        <v>N/A</v>
      </c>
      <c r="N872" s="18">
        <f t="shared" si="54"/>
        <v>60</v>
      </c>
      <c r="O872" s="18">
        <f t="shared" si="55"/>
        <v>4.0999999999999996</v>
      </c>
    </row>
    <row r="873" spans="1:15" ht="14.4" customHeight="1" x14ac:dyDescent="0.3">
      <c r="A873" s="38" t="s">
        <v>63</v>
      </c>
      <c r="B873" s="38" t="s">
        <v>590</v>
      </c>
      <c r="C873" s="39">
        <v>43446</v>
      </c>
      <c r="D873" s="38" t="s">
        <v>48</v>
      </c>
      <c r="E873" s="38" t="s">
        <v>240</v>
      </c>
      <c r="F873" s="38" t="s">
        <v>2331</v>
      </c>
      <c r="G873" s="38" t="s">
        <v>176</v>
      </c>
      <c r="H873" s="38">
        <v>10030</v>
      </c>
      <c r="I873" s="38">
        <v>9.1</v>
      </c>
      <c r="J873" s="38">
        <v>0</v>
      </c>
      <c r="K873" s="38" t="s">
        <v>683</v>
      </c>
      <c r="L873" s="15" t="str">
        <f t="shared" si="52"/>
        <v>DOES NOT MEET</v>
      </c>
      <c r="M873" s="15" t="str">
        <f t="shared" si="53"/>
        <v>N/A</v>
      </c>
      <c r="N873" s="18">
        <f t="shared" si="54"/>
        <v>65.802999999999997</v>
      </c>
      <c r="O873" s="18">
        <f t="shared" si="55"/>
        <v>0</v>
      </c>
    </row>
    <row r="874" spans="1:15" ht="14.4" customHeight="1" x14ac:dyDescent="0.3">
      <c r="A874" s="38" t="s">
        <v>63</v>
      </c>
      <c r="B874" s="38" t="s">
        <v>590</v>
      </c>
      <c r="C874" s="39">
        <v>43539</v>
      </c>
      <c r="D874" s="38" t="s">
        <v>48</v>
      </c>
      <c r="E874" s="38" t="s">
        <v>240</v>
      </c>
      <c r="F874" s="38" t="s">
        <v>2375</v>
      </c>
      <c r="G874" s="38" t="s">
        <v>176</v>
      </c>
      <c r="H874" s="38">
        <v>7593</v>
      </c>
      <c r="I874" s="38">
        <v>9</v>
      </c>
      <c r="J874" s="38" t="s">
        <v>239</v>
      </c>
      <c r="K874" s="38" t="s">
        <v>786</v>
      </c>
      <c r="L874" s="15" t="str">
        <f t="shared" si="52"/>
        <v>MEETS</v>
      </c>
      <c r="M874" s="15" t="str">
        <f t="shared" si="53"/>
        <v>N/A</v>
      </c>
      <c r="N874" s="18">
        <f t="shared" si="54"/>
        <v>86.921999999999997</v>
      </c>
      <c r="O874" s="18">
        <f t="shared" si="55"/>
        <v>30</v>
      </c>
    </row>
    <row r="875" spans="1:15" ht="14.4" customHeight="1" x14ac:dyDescent="0.3">
      <c r="A875" s="38" t="s">
        <v>63</v>
      </c>
      <c r="B875" s="38" t="s">
        <v>590</v>
      </c>
      <c r="C875" s="39">
        <v>43539</v>
      </c>
      <c r="D875" s="38" t="s">
        <v>48</v>
      </c>
      <c r="E875" s="38" t="s">
        <v>240</v>
      </c>
      <c r="F875" s="38" t="s">
        <v>2374</v>
      </c>
      <c r="G875" s="38" t="s">
        <v>176</v>
      </c>
      <c r="H875" s="38">
        <v>23010</v>
      </c>
      <c r="I875" s="38">
        <v>9.3000000000000007</v>
      </c>
      <c r="J875" s="38">
        <v>0</v>
      </c>
      <c r="K875" s="38" t="s">
        <v>785</v>
      </c>
      <c r="L875" s="15" t="str">
        <f t="shared" si="52"/>
        <v>DOES NOT MEET</v>
      </c>
      <c r="M875" s="15" t="str">
        <f t="shared" si="53"/>
        <v>N/A</v>
      </c>
      <c r="N875" s="18">
        <f t="shared" si="54"/>
        <v>28.683</v>
      </c>
      <c r="O875" s="18">
        <f t="shared" si="55"/>
        <v>0</v>
      </c>
    </row>
    <row r="876" spans="1:15" ht="14.4" customHeight="1" x14ac:dyDescent="0.3">
      <c r="A876" s="38" t="s">
        <v>63</v>
      </c>
      <c r="B876" s="38" t="s">
        <v>590</v>
      </c>
      <c r="C876" s="39">
        <v>43698</v>
      </c>
      <c r="D876" s="38" t="s">
        <v>48</v>
      </c>
      <c r="E876" s="38" t="s">
        <v>240</v>
      </c>
      <c r="F876" s="38" t="s">
        <v>1348</v>
      </c>
      <c r="G876" s="38" t="s">
        <v>869</v>
      </c>
      <c r="H876" s="38">
        <v>12210</v>
      </c>
      <c r="I876" s="38">
        <v>9.2899999999999991</v>
      </c>
      <c r="J876" s="38" t="s">
        <v>266</v>
      </c>
      <c r="K876" s="38" t="s">
        <v>871</v>
      </c>
      <c r="L876" s="15" t="str">
        <f t="shared" si="52"/>
        <v>DOES NOT MEET</v>
      </c>
      <c r="M876" s="15" t="str">
        <f t="shared" si="53"/>
        <v>N/A</v>
      </c>
      <c r="N876" s="18">
        <f t="shared" si="54"/>
        <v>54.054000000000002</v>
      </c>
      <c r="O876" s="18">
        <f t="shared" si="55"/>
        <v>32</v>
      </c>
    </row>
    <row r="877" spans="1:15" ht="14.4" customHeight="1" x14ac:dyDescent="0.3">
      <c r="A877" s="38" t="s">
        <v>63</v>
      </c>
      <c r="B877" s="38" t="s">
        <v>590</v>
      </c>
      <c r="C877" s="39">
        <v>42424</v>
      </c>
      <c r="D877" s="38" t="s">
        <v>45</v>
      </c>
      <c r="E877" s="38" t="s">
        <v>240</v>
      </c>
      <c r="F877" s="38" t="s">
        <v>2136</v>
      </c>
      <c r="G877" s="38" t="s">
        <v>176</v>
      </c>
      <c r="H877" s="38">
        <v>5187</v>
      </c>
      <c r="I877" s="38">
        <v>7.7</v>
      </c>
      <c r="J877" s="38">
        <v>0</v>
      </c>
      <c r="K877" s="38">
        <v>76.5</v>
      </c>
      <c r="L877" s="15" t="str">
        <f t="shared" si="52"/>
        <v>MEETS</v>
      </c>
      <c r="M877" s="15" t="str">
        <f t="shared" si="53"/>
        <v>N/A</v>
      </c>
      <c r="N877" s="18">
        <f t="shared" si="54"/>
        <v>76.5</v>
      </c>
      <c r="O877" s="18">
        <f t="shared" si="55"/>
        <v>0</v>
      </c>
    </row>
    <row r="878" spans="1:15" ht="14.4" customHeight="1" x14ac:dyDescent="0.3">
      <c r="A878" s="38" t="s">
        <v>63</v>
      </c>
      <c r="B878" s="38" t="s">
        <v>590</v>
      </c>
      <c r="C878" s="39">
        <v>43074</v>
      </c>
      <c r="D878" s="38" t="s">
        <v>45</v>
      </c>
      <c r="E878" s="38" t="s">
        <v>240</v>
      </c>
      <c r="F878" s="38" t="s">
        <v>2254</v>
      </c>
      <c r="G878" s="38" t="s">
        <v>176</v>
      </c>
      <c r="H878" s="38">
        <v>2972</v>
      </c>
      <c r="I878" s="38">
        <v>8.1</v>
      </c>
      <c r="J878" s="38">
        <v>4.0999999999999996</v>
      </c>
      <c r="K878" s="38">
        <v>62.8</v>
      </c>
      <c r="L878" s="15" t="str">
        <f t="shared" si="52"/>
        <v>MEETS</v>
      </c>
      <c r="M878" s="15" t="str">
        <f t="shared" si="53"/>
        <v>N/A</v>
      </c>
      <c r="N878" s="18">
        <f t="shared" si="54"/>
        <v>62.8</v>
      </c>
      <c r="O878" s="18">
        <f t="shared" si="55"/>
        <v>4.0999999999999996</v>
      </c>
    </row>
    <row r="879" spans="1:15" ht="14.4" customHeight="1" x14ac:dyDescent="0.3">
      <c r="A879" s="38" t="s">
        <v>63</v>
      </c>
      <c r="B879" s="38" t="s">
        <v>590</v>
      </c>
      <c r="C879" s="39">
        <v>43446</v>
      </c>
      <c r="D879" s="38" t="s">
        <v>45</v>
      </c>
      <c r="E879" s="38" t="s">
        <v>240</v>
      </c>
      <c r="F879" s="38" t="s">
        <v>2330</v>
      </c>
      <c r="G879" s="38" t="s">
        <v>176</v>
      </c>
      <c r="H879" s="38">
        <v>13760</v>
      </c>
      <c r="I879" s="38">
        <v>9.1</v>
      </c>
      <c r="J879" s="38">
        <v>0</v>
      </c>
      <c r="K879" s="38" t="s">
        <v>679</v>
      </c>
      <c r="L879" s="15" t="str">
        <f t="shared" si="52"/>
        <v>DOES NOT MEET</v>
      </c>
      <c r="M879" s="15" t="str">
        <f t="shared" si="53"/>
        <v>N/A</v>
      </c>
      <c r="N879" s="18">
        <f t="shared" si="54"/>
        <v>47.965000000000003</v>
      </c>
      <c r="O879" s="18">
        <f t="shared" si="55"/>
        <v>0</v>
      </c>
    </row>
    <row r="880" spans="1:15" ht="14.4" customHeight="1" x14ac:dyDescent="0.3">
      <c r="A880" s="38" t="s">
        <v>63</v>
      </c>
      <c r="B880" s="38" t="s">
        <v>590</v>
      </c>
      <c r="C880" s="39">
        <v>43539</v>
      </c>
      <c r="D880" s="38" t="s">
        <v>45</v>
      </c>
      <c r="E880" s="38" t="s">
        <v>240</v>
      </c>
      <c r="F880" s="38" t="s">
        <v>2372</v>
      </c>
      <c r="G880" s="38" t="s">
        <v>176</v>
      </c>
      <c r="H880" s="38">
        <v>6899</v>
      </c>
      <c r="I880" s="38">
        <v>8.9</v>
      </c>
      <c r="J880" s="38">
        <v>0</v>
      </c>
      <c r="K880" s="38" t="s">
        <v>783</v>
      </c>
      <c r="L880" s="15" t="str">
        <f t="shared" si="52"/>
        <v>MEETS</v>
      </c>
      <c r="M880" s="15" t="str">
        <f t="shared" si="53"/>
        <v>N/A</v>
      </c>
      <c r="N880" s="18">
        <f t="shared" si="54"/>
        <v>95.665999999999997</v>
      </c>
      <c r="O880" s="18">
        <f t="shared" si="55"/>
        <v>0</v>
      </c>
    </row>
    <row r="881" spans="1:15" ht="14.4" customHeight="1" x14ac:dyDescent="0.3">
      <c r="A881" s="38" t="s">
        <v>63</v>
      </c>
      <c r="B881" s="38" t="s">
        <v>590</v>
      </c>
      <c r="C881" s="39">
        <v>43539</v>
      </c>
      <c r="D881" s="38" t="s">
        <v>45</v>
      </c>
      <c r="E881" s="38" t="s">
        <v>240</v>
      </c>
      <c r="F881" s="38" t="s">
        <v>2373</v>
      </c>
      <c r="G881" s="38" t="s">
        <v>176</v>
      </c>
      <c r="H881" s="38">
        <v>14850</v>
      </c>
      <c r="I881" s="38">
        <v>9</v>
      </c>
      <c r="J881" s="38" t="s">
        <v>239</v>
      </c>
      <c r="K881" s="38" t="s">
        <v>784</v>
      </c>
      <c r="L881" s="15" t="str">
        <f t="shared" si="52"/>
        <v>MEETS</v>
      </c>
      <c r="M881" s="15" t="str">
        <f t="shared" si="53"/>
        <v>N/A</v>
      </c>
      <c r="N881" s="18">
        <f t="shared" si="54"/>
        <v>44.444000000000003</v>
      </c>
      <c r="O881" s="18">
        <f t="shared" si="55"/>
        <v>30</v>
      </c>
    </row>
    <row r="882" spans="1:15" ht="14.4" customHeight="1" x14ac:dyDescent="0.3">
      <c r="A882" s="38" t="s">
        <v>63</v>
      </c>
      <c r="B882" s="38" t="s">
        <v>590</v>
      </c>
      <c r="C882" s="39">
        <v>43698</v>
      </c>
      <c r="D882" s="38" t="s">
        <v>45</v>
      </c>
      <c r="E882" s="38" t="s">
        <v>240</v>
      </c>
      <c r="F882" s="38" t="s">
        <v>1347</v>
      </c>
      <c r="G882" s="38" t="s">
        <v>869</v>
      </c>
      <c r="H882" s="38">
        <v>2661</v>
      </c>
      <c r="I882" s="38">
        <v>7.78</v>
      </c>
      <c r="J882" s="38" t="s">
        <v>266</v>
      </c>
      <c r="K882" s="38" t="s">
        <v>872</v>
      </c>
      <c r="L882" s="15" t="str">
        <f t="shared" si="52"/>
        <v>MEETS</v>
      </c>
      <c r="M882" s="15" t="str">
        <f t="shared" si="53"/>
        <v>N/A</v>
      </c>
      <c r="N882" s="18">
        <f t="shared" si="54"/>
        <v>248.02699999999999</v>
      </c>
      <c r="O882" s="18">
        <f t="shared" si="55"/>
        <v>32</v>
      </c>
    </row>
    <row r="883" spans="1:15" ht="14.4" customHeight="1" x14ac:dyDescent="0.3">
      <c r="A883" s="38" t="s">
        <v>63</v>
      </c>
      <c r="B883" s="38" t="s">
        <v>606</v>
      </c>
      <c r="C883" s="39">
        <v>42669</v>
      </c>
      <c r="D883" s="38" t="s">
        <v>44</v>
      </c>
      <c r="E883" s="38" t="s">
        <v>296</v>
      </c>
      <c r="F883" s="38" t="s">
        <v>2189</v>
      </c>
      <c r="G883" s="38" t="s">
        <v>227</v>
      </c>
      <c r="H883" s="38">
        <v>36088</v>
      </c>
      <c r="I883" s="38">
        <v>5</v>
      </c>
      <c r="J883" s="38">
        <v>0</v>
      </c>
      <c r="K883" s="38">
        <v>3.3</v>
      </c>
      <c r="L883" s="15" t="str">
        <f t="shared" ref="L883:L946" si="56">IF(AND(4.5&lt;=$I883,$I883&lt;=9),"MEETS","DOES NOT MEET")</f>
        <v>MEETS</v>
      </c>
      <c r="M883" s="15" t="str">
        <f t="shared" ref="M883:M946" si="57">IF(OR(ISBLANK(I883), NOT(ISNUMBER(MATCH($E883, Coastal, 0)))), "N/A", IF(AND(5 &lt;= $I883, $I883 &lt;= 10),IF($H883&gt;=5000,IF($O883&lt;=100,IF($N883&lt;=200,"MEETS","DOES NOT MEET"),"DOES NOT MEET"),"DOES NOT MEET"),"DOES NOT MEET"))</f>
        <v>N/A</v>
      </c>
      <c r="N883" s="18">
        <f t="shared" ref="N883:N946" si="58">IF(LEFT(K883, 1)="&lt;", VALUE(RIGHT(K883,LEN(K883)-1)), K883)</f>
        <v>3.3</v>
      </c>
      <c r="O883" s="18">
        <f t="shared" ref="O883:O946" si="59">IF(LEFT(J883, 1)="&lt;", VALUE(RIGHT(J883,LEN(J883)-1)), J883)</f>
        <v>0</v>
      </c>
    </row>
    <row r="884" spans="1:15" ht="14.4" customHeight="1" x14ac:dyDescent="0.3">
      <c r="A884" s="38" t="s">
        <v>63</v>
      </c>
      <c r="B884" s="38" t="s">
        <v>606</v>
      </c>
      <c r="C884" s="39">
        <v>43703</v>
      </c>
      <c r="D884" s="38" t="s">
        <v>44</v>
      </c>
      <c r="E884" s="38" t="s">
        <v>296</v>
      </c>
      <c r="F884" s="38" t="s">
        <v>1334</v>
      </c>
      <c r="G884" s="38" t="s">
        <v>227</v>
      </c>
      <c r="H884" s="38">
        <v>51280</v>
      </c>
      <c r="I884" s="38">
        <v>4.87</v>
      </c>
      <c r="J884" s="38" t="s">
        <v>238</v>
      </c>
      <c r="K884" s="38" t="s">
        <v>866</v>
      </c>
      <c r="L884" s="15" t="str">
        <f t="shared" si="56"/>
        <v>MEETS</v>
      </c>
      <c r="M884" s="15" t="str">
        <f t="shared" si="57"/>
        <v>N/A</v>
      </c>
      <c r="N884" s="18">
        <f t="shared" si="58"/>
        <v>12.871</v>
      </c>
      <c r="O884" s="18">
        <f t="shared" si="59"/>
        <v>29</v>
      </c>
    </row>
    <row r="885" spans="1:15" ht="14.4" customHeight="1" x14ac:dyDescent="0.3">
      <c r="A885" s="38" t="s">
        <v>63</v>
      </c>
      <c r="B885" s="38" t="s">
        <v>606</v>
      </c>
      <c r="C885" s="39">
        <v>42669</v>
      </c>
      <c r="D885" s="38" t="s">
        <v>48</v>
      </c>
      <c r="E885" s="38" t="s">
        <v>296</v>
      </c>
      <c r="F885" s="38" t="s">
        <v>2188</v>
      </c>
      <c r="G885" s="38" t="s">
        <v>227</v>
      </c>
      <c r="H885" s="38">
        <v>43668</v>
      </c>
      <c r="I885" s="38">
        <v>7.3</v>
      </c>
      <c r="J885" s="38">
        <v>0</v>
      </c>
      <c r="K885" s="38">
        <v>3.4</v>
      </c>
      <c r="L885" s="15" t="str">
        <f t="shared" si="56"/>
        <v>MEETS</v>
      </c>
      <c r="M885" s="15" t="str">
        <f t="shared" si="57"/>
        <v>N/A</v>
      </c>
      <c r="N885" s="18">
        <f t="shared" si="58"/>
        <v>3.4</v>
      </c>
      <c r="O885" s="18">
        <f t="shared" si="59"/>
        <v>0</v>
      </c>
    </row>
    <row r="886" spans="1:15" ht="14.4" customHeight="1" x14ac:dyDescent="0.3">
      <c r="A886" s="38" t="s">
        <v>63</v>
      </c>
      <c r="B886" s="38" t="s">
        <v>606</v>
      </c>
      <c r="C886" s="39">
        <v>43703</v>
      </c>
      <c r="D886" s="38" t="s">
        <v>48</v>
      </c>
      <c r="E886" s="38" t="s">
        <v>296</v>
      </c>
      <c r="F886" s="38" t="s">
        <v>1338</v>
      </c>
      <c r="G886" s="38" t="s">
        <v>227</v>
      </c>
      <c r="H886" s="38">
        <v>59680</v>
      </c>
      <c r="I886" s="38">
        <v>4.67</v>
      </c>
      <c r="J886" s="38" t="s">
        <v>238</v>
      </c>
      <c r="K886" s="38" t="s">
        <v>865</v>
      </c>
      <c r="L886" s="15" t="str">
        <f t="shared" si="56"/>
        <v>MEETS</v>
      </c>
      <c r="M886" s="15" t="str">
        <f t="shared" si="57"/>
        <v>N/A</v>
      </c>
      <c r="N886" s="18">
        <f t="shared" si="58"/>
        <v>11.058999999999999</v>
      </c>
      <c r="O886" s="18">
        <f t="shared" si="59"/>
        <v>29</v>
      </c>
    </row>
    <row r="887" spans="1:15" ht="14.4" customHeight="1" x14ac:dyDescent="0.3">
      <c r="A887" s="38" t="s">
        <v>63</v>
      </c>
      <c r="B887" s="38" t="s">
        <v>794</v>
      </c>
      <c r="C887" s="39">
        <v>43532</v>
      </c>
      <c r="D887" s="38" t="s">
        <v>44</v>
      </c>
      <c r="E887" s="38" t="s">
        <v>795</v>
      </c>
      <c r="F887" s="38" t="s">
        <v>1413</v>
      </c>
      <c r="G887" s="38" t="s">
        <v>224</v>
      </c>
      <c r="H887" s="38">
        <v>25660</v>
      </c>
      <c r="I887" s="38">
        <v>9.5</v>
      </c>
      <c r="J887" s="38" t="s">
        <v>239</v>
      </c>
      <c r="K887" s="38" t="s">
        <v>796</v>
      </c>
      <c r="L887" s="15" t="str">
        <f t="shared" si="56"/>
        <v>DOES NOT MEET</v>
      </c>
      <c r="M887" s="15" t="str">
        <f t="shared" si="57"/>
        <v>N/A</v>
      </c>
      <c r="N887" s="18">
        <f t="shared" si="58"/>
        <v>25.721</v>
      </c>
      <c r="O887" s="18">
        <f t="shared" si="59"/>
        <v>30</v>
      </c>
    </row>
    <row r="888" spans="1:15" ht="14.4" customHeight="1" x14ac:dyDescent="0.3">
      <c r="A888" s="38" t="s">
        <v>63</v>
      </c>
      <c r="B888" s="38" t="s">
        <v>562</v>
      </c>
      <c r="C888" s="39">
        <v>39944</v>
      </c>
      <c r="D888" s="38" t="s">
        <v>44</v>
      </c>
      <c r="E888" s="38" t="s">
        <v>444</v>
      </c>
      <c r="F888" s="38" t="s">
        <v>1970</v>
      </c>
      <c r="G888" s="38" t="s">
        <v>344</v>
      </c>
      <c r="H888" s="38">
        <v>19157</v>
      </c>
      <c r="I888" s="38">
        <v>8.6</v>
      </c>
      <c r="J888" s="38" t="s">
        <v>235</v>
      </c>
      <c r="K888" s="38" t="s">
        <v>236</v>
      </c>
      <c r="L888" s="15" t="str">
        <f t="shared" si="56"/>
        <v>MEETS</v>
      </c>
      <c r="M888" s="15" t="str">
        <f t="shared" si="57"/>
        <v>N/A</v>
      </c>
      <c r="N888" s="18">
        <f t="shared" si="58"/>
        <v>200</v>
      </c>
      <c r="O888" s="18">
        <f t="shared" si="59"/>
        <v>27</v>
      </c>
    </row>
    <row r="889" spans="1:15" ht="14.4" customHeight="1" x14ac:dyDescent="0.3">
      <c r="A889" s="38" t="s">
        <v>63</v>
      </c>
      <c r="B889" s="38" t="s">
        <v>562</v>
      </c>
      <c r="C889" s="39">
        <v>39953</v>
      </c>
      <c r="D889" s="38" t="s">
        <v>44</v>
      </c>
      <c r="E889" s="38" t="s">
        <v>444</v>
      </c>
      <c r="F889" s="38" t="s">
        <v>1972</v>
      </c>
      <c r="G889" s="38" t="s">
        <v>344</v>
      </c>
      <c r="H889" s="38">
        <v>13850</v>
      </c>
      <c r="I889" s="38">
        <v>6.7</v>
      </c>
      <c r="J889" s="38" t="s">
        <v>235</v>
      </c>
      <c r="K889" s="38" t="s">
        <v>236</v>
      </c>
      <c r="L889" s="15" t="str">
        <f t="shared" si="56"/>
        <v>MEETS</v>
      </c>
      <c r="M889" s="15" t="str">
        <f t="shared" si="57"/>
        <v>N/A</v>
      </c>
      <c r="N889" s="18">
        <f t="shared" si="58"/>
        <v>200</v>
      </c>
      <c r="O889" s="18">
        <f t="shared" si="59"/>
        <v>27</v>
      </c>
    </row>
    <row r="890" spans="1:15" ht="14.4" customHeight="1" x14ac:dyDescent="0.3">
      <c r="A890" s="38" t="s">
        <v>63</v>
      </c>
      <c r="B890" s="38" t="s">
        <v>562</v>
      </c>
      <c r="C890" s="39">
        <v>39953</v>
      </c>
      <c r="D890" s="38" t="s">
        <v>44</v>
      </c>
      <c r="E890" s="38" t="s">
        <v>444</v>
      </c>
      <c r="F890" s="38" t="s">
        <v>1973</v>
      </c>
      <c r="G890" s="38" t="s">
        <v>344</v>
      </c>
      <c r="H890" s="38">
        <v>14245</v>
      </c>
      <c r="I890" s="38">
        <v>6.5</v>
      </c>
      <c r="J890" s="38" t="s">
        <v>235</v>
      </c>
      <c r="K890" s="38" t="s">
        <v>236</v>
      </c>
      <c r="L890" s="15" t="str">
        <f t="shared" si="56"/>
        <v>MEETS</v>
      </c>
      <c r="M890" s="15" t="str">
        <f t="shared" si="57"/>
        <v>N/A</v>
      </c>
      <c r="N890" s="18">
        <f t="shared" si="58"/>
        <v>200</v>
      </c>
      <c r="O890" s="18">
        <f t="shared" si="59"/>
        <v>27</v>
      </c>
    </row>
    <row r="891" spans="1:15" ht="14.4" customHeight="1" x14ac:dyDescent="0.3">
      <c r="A891" s="38" t="s">
        <v>63</v>
      </c>
      <c r="B891" s="38" t="s">
        <v>562</v>
      </c>
      <c r="C891" s="39">
        <v>42530</v>
      </c>
      <c r="D891" s="38" t="s">
        <v>44</v>
      </c>
      <c r="E891" s="38" t="s">
        <v>444</v>
      </c>
      <c r="F891" s="38" t="s">
        <v>2153</v>
      </c>
      <c r="G891" s="38" t="s">
        <v>209</v>
      </c>
      <c r="H891" s="38">
        <v>18142</v>
      </c>
      <c r="I891" s="38">
        <v>9.3000000000000007</v>
      </c>
      <c r="J891" s="38">
        <v>2.1</v>
      </c>
      <c r="K891" s="38">
        <v>11.2</v>
      </c>
      <c r="L891" s="15" t="str">
        <f t="shared" si="56"/>
        <v>DOES NOT MEET</v>
      </c>
      <c r="M891" s="15" t="str">
        <f t="shared" si="57"/>
        <v>N/A</v>
      </c>
      <c r="N891" s="18">
        <f t="shared" si="58"/>
        <v>11.2</v>
      </c>
      <c r="O891" s="18">
        <f t="shared" si="59"/>
        <v>2.1</v>
      </c>
    </row>
    <row r="892" spans="1:15" ht="14.4" customHeight="1" x14ac:dyDescent="0.3">
      <c r="A892" s="38" t="s">
        <v>63</v>
      </c>
      <c r="B892" s="38" t="s">
        <v>562</v>
      </c>
      <c r="C892" s="39">
        <v>43231</v>
      </c>
      <c r="D892" s="38" t="s">
        <v>44</v>
      </c>
      <c r="E892" s="38" t="s">
        <v>444</v>
      </c>
      <c r="F892" s="38" t="s">
        <v>2277</v>
      </c>
      <c r="G892" s="38" t="s">
        <v>178</v>
      </c>
      <c r="H892" s="38">
        <v>13935</v>
      </c>
      <c r="I892" s="38">
        <v>9.6999999999999993</v>
      </c>
      <c r="J892" s="38">
        <v>0</v>
      </c>
      <c r="K892" s="38">
        <v>41.1</v>
      </c>
      <c r="L892" s="15" t="str">
        <f t="shared" si="56"/>
        <v>DOES NOT MEET</v>
      </c>
      <c r="M892" s="15" t="str">
        <f t="shared" si="57"/>
        <v>N/A</v>
      </c>
      <c r="N892" s="18">
        <f t="shared" si="58"/>
        <v>41.1</v>
      </c>
      <c r="O892" s="18">
        <f t="shared" si="59"/>
        <v>0</v>
      </c>
    </row>
    <row r="893" spans="1:15" ht="14.4" customHeight="1" x14ac:dyDescent="0.3">
      <c r="A893" s="38" t="s">
        <v>63</v>
      </c>
      <c r="B893" s="38" t="s">
        <v>562</v>
      </c>
      <c r="C893" s="39">
        <v>43388</v>
      </c>
      <c r="D893" s="38" t="s">
        <v>44</v>
      </c>
      <c r="E893" s="38" t="s">
        <v>444</v>
      </c>
      <c r="F893" s="38" t="s">
        <v>2313</v>
      </c>
      <c r="G893" s="38" t="s">
        <v>178</v>
      </c>
      <c r="H893" s="38">
        <v>19540</v>
      </c>
      <c r="I893" s="38">
        <v>9.6</v>
      </c>
      <c r="J893" s="38">
        <v>0</v>
      </c>
      <c r="K893" s="38" t="s">
        <v>654</v>
      </c>
      <c r="L893" s="15" t="str">
        <f t="shared" si="56"/>
        <v>DOES NOT MEET</v>
      </c>
      <c r="M893" s="15" t="str">
        <f t="shared" si="57"/>
        <v>N/A</v>
      </c>
      <c r="N893" s="18">
        <f t="shared" si="58"/>
        <v>35.83</v>
      </c>
      <c r="O893" s="18">
        <f t="shared" si="59"/>
        <v>0</v>
      </c>
    </row>
    <row r="894" spans="1:15" ht="14.4" customHeight="1" x14ac:dyDescent="0.3">
      <c r="A894" s="38" t="s">
        <v>63</v>
      </c>
      <c r="B894" s="38" t="s">
        <v>562</v>
      </c>
      <c r="C894" s="39">
        <v>43690</v>
      </c>
      <c r="D894" s="38" t="s">
        <v>44</v>
      </c>
      <c r="E894" s="38" t="s">
        <v>444</v>
      </c>
      <c r="F894" s="38" t="s">
        <v>2383</v>
      </c>
      <c r="G894" s="38" t="s">
        <v>178</v>
      </c>
      <c r="H894" s="38">
        <v>17630</v>
      </c>
      <c r="I894" s="38">
        <v>9.43</v>
      </c>
      <c r="J894" s="38" t="s">
        <v>238</v>
      </c>
      <c r="K894" s="38" t="s">
        <v>848</v>
      </c>
      <c r="L894" s="15" t="str">
        <f t="shared" si="56"/>
        <v>DOES NOT MEET</v>
      </c>
      <c r="M894" s="15" t="str">
        <f t="shared" si="57"/>
        <v>N/A</v>
      </c>
      <c r="N894" s="18">
        <f t="shared" si="58"/>
        <v>37.436</v>
      </c>
      <c r="O894" s="18">
        <f t="shared" si="59"/>
        <v>29</v>
      </c>
    </row>
    <row r="895" spans="1:15" ht="14.4" customHeight="1" x14ac:dyDescent="0.3">
      <c r="A895" s="38" t="s">
        <v>63</v>
      </c>
      <c r="B895" s="38" t="s">
        <v>562</v>
      </c>
      <c r="C895" s="39">
        <v>45224</v>
      </c>
      <c r="D895" s="38" t="s">
        <v>44</v>
      </c>
      <c r="E895" s="38" t="s">
        <v>444</v>
      </c>
      <c r="F895" s="38" t="s">
        <v>1206</v>
      </c>
      <c r="G895" s="38" t="s">
        <v>1207</v>
      </c>
      <c r="H895" s="38">
        <v>17510</v>
      </c>
      <c r="I895" s="38">
        <v>9.24</v>
      </c>
      <c r="J895" s="38" t="s">
        <v>238</v>
      </c>
      <c r="K895" s="38" t="s">
        <v>1208</v>
      </c>
      <c r="L895" s="41" t="str">
        <f t="shared" si="56"/>
        <v>DOES NOT MEET</v>
      </c>
      <c r="M895" s="15" t="str">
        <f t="shared" si="57"/>
        <v>N/A</v>
      </c>
      <c r="N895" s="42">
        <f t="shared" si="58"/>
        <v>28.49</v>
      </c>
      <c r="O895" s="42">
        <f t="shared" si="59"/>
        <v>29</v>
      </c>
    </row>
    <row r="896" spans="1:15" ht="14.4" customHeight="1" x14ac:dyDescent="0.3">
      <c r="A896" s="38" t="s">
        <v>63</v>
      </c>
      <c r="B896" s="38" t="s">
        <v>562</v>
      </c>
      <c r="C896" s="39">
        <v>42530</v>
      </c>
      <c r="D896" s="38" t="s">
        <v>59</v>
      </c>
      <c r="E896" s="38" t="s">
        <v>444</v>
      </c>
      <c r="F896" s="38" t="s">
        <v>2152</v>
      </c>
      <c r="G896" s="38" t="s">
        <v>209</v>
      </c>
      <c r="H896" s="38">
        <v>16748</v>
      </c>
      <c r="I896" s="38">
        <v>9.3000000000000007</v>
      </c>
      <c r="J896" s="38">
        <v>2.1</v>
      </c>
      <c r="K896" s="38">
        <v>10.199999999999999</v>
      </c>
      <c r="L896" s="15" t="str">
        <f t="shared" si="56"/>
        <v>DOES NOT MEET</v>
      </c>
      <c r="M896" s="15" t="str">
        <f t="shared" si="57"/>
        <v>N/A</v>
      </c>
      <c r="N896" s="18">
        <f t="shared" si="58"/>
        <v>10.199999999999999</v>
      </c>
      <c r="O896" s="18">
        <f t="shared" si="59"/>
        <v>2.1</v>
      </c>
    </row>
    <row r="897" spans="1:15" ht="14.4" customHeight="1" x14ac:dyDescent="0.3">
      <c r="A897" s="38" t="s">
        <v>63</v>
      </c>
      <c r="B897" s="38" t="s">
        <v>562</v>
      </c>
      <c r="C897" s="39">
        <v>43231</v>
      </c>
      <c r="D897" s="38" t="s">
        <v>59</v>
      </c>
      <c r="E897" s="38" t="s">
        <v>444</v>
      </c>
      <c r="F897" s="38" t="s">
        <v>2275</v>
      </c>
      <c r="G897" s="38" t="s">
        <v>178</v>
      </c>
      <c r="H897" s="38">
        <v>15896</v>
      </c>
      <c r="I897" s="38">
        <v>9.5</v>
      </c>
      <c r="J897" s="38">
        <v>0</v>
      </c>
      <c r="K897" s="38">
        <v>36.799999999999997</v>
      </c>
      <c r="L897" s="15" t="str">
        <f t="shared" si="56"/>
        <v>DOES NOT MEET</v>
      </c>
      <c r="M897" s="15" t="str">
        <f t="shared" si="57"/>
        <v>N/A</v>
      </c>
      <c r="N897" s="18">
        <f t="shared" si="58"/>
        <v>36.799999999999997</v>
      </c>
      <c r="O897" s="18">
        <f t="shared" si="59"/>
        <v>0</v>
      </c>
    </row>
    <row r="898" spans="1:15" ht="14.4" customHeight="1" x14ac:dyDescent="0.3">
      <c r="A898" s="38" t="s">
        <v>63</v>
      </c>
      <c r="B898" s="38" t="s">
        <v>562</v>
      </c>
      <c r="C898" s="39">
        <v>43388</v>
      </c>
      <c r="D898" s="38" t="s">
        <v>59</v>
      </c>
      <c r="E898" s="38" t="s">
        <v>444</v>
      </c>
      <c r="F898" s="38" t="s">
        <v>2317</v>
      </c>
      <c r="G898" s="38" t="s">
        <v>178</v>
      </c>
      <c r="H898" s="38">
        <v>15380</v>
      </c>
      <c r="I898" s="38">
        <v>9.6</v>
      </c>
      <c r="J898" s="38">
        <v>0</v>
      </c>
      <c r="K898" s="38" t="s">
        <v>658</v>
      </c>
      <c r="L898" s="15" t="str">
        <f t="shared" si="56"/>
        <v>DOES NOT MEET</v>
      </c>
      <c r="M898" s="15" t="str">
        <f t="shared" si="57"/>
        <v>N/A</v>
      </c>
      <c r="N898" s="18">
        <f t="shared" si="58"/>
        <v>44.66</v>
      </c>
      <c r="O898" s="18">
        <f t="shared" si="59"/>
        <v>0</v>
      </c>
    </row>
    <row r="899" spans="1:15" ht="14.4" customHeight="1" x14ac:dyDescent="0.3">
      <c r="A899" s="38" t="s">
        <v>63</v>
      </c>
      <c r="B899" s="38" t="s">
        <v>562</v>
      </c>
      <c r="C899" s="39">
        <v>43690</v>
      </c>
      <c r="D899" s="38" t="s">
        <v>59</v>
      </c>
      <c r="E899" s="38" t="s">
        <v>444</v>
      </c>
      <c r="F899" s="38" t="s">
        <v>1355</v>
      </c>
      <c r="G899" s="38" t="s">
        <v>178</v>
      </c>
      <c r="H899" s="38">
        <v>17110</v>
      </c>
      <c r="I899" s="38">
        <v>9.4499999999999993</v>
      </c>
      <c r="J899" s="38" t="s">
        <v>238</v>
      </c>
      <c r="K899" s="38" t="s">
        <v>849</v>
      </c>
      <c r="L899" s="15" t="str">
        <f t="shared" si="56"/>
        <v>DOES NOT MEET</v>
      </c>
      <c r="M899" s="15" t="str">
        <f t="shared" si="57"/>
        <v>N/A</v>
      </c>
      <c r="N899" s="18">
        <f t="shared" si="58"/>
        <v>38.573999999999998</v>
      </c>
      <c r="O899" s="18">
        <f t="shared" si="59"/>
        <v>29</v>
      </c>
    </row>
    <row r="900" spans="1:15" ht="14.4" customHeight="1" x14ac:dyDescent="0.3">
      <c r="A900" s="38" t="s">
        <v>63</v>
      </c>
      <c r="B900" s="38" t="s">
        <v>562</v>
      </c>
      <c r="C900" s="39">
        <v>42530</v>
      </c>
      <c r="D900" s="38" t="s">
        <v>48</v>
      </c>
      <c r="E900" s="38" t="s">
        <v>444</v>
      </c>
      <c r="F900" s="38" t="s">
        <v>2151</v>
      </c>
      <c r="G900" s="38" t="s">
        <v>209</v>
      </c>
      <c r="H900" s="38">
        <v>12031</v>
      </c>
      <c r="I900" s="38">
        <v>9.4</v>
      </c>
      <c r="J900" s="38">
        <v>2.1</v>
      </c>
      <c r="K900" s="38">
        <v>12.7</v>
      </c>
      <c r="L900" s="15" t="str">
        <f t="shared" si="56"/>
        <v>DOES NOT MEET</v>
      </c>
      <c r="M900" s="15" t="str">
        <f t="shared" si="57"/>
        <v>N/A</v>
      </c>
      <c r="N900" s="18">
        <f t="shared" si="58"/>
        <v>12.7</v>
      </c>
      <c r="O900" s="18">
        <f t="shared" si="59"/>
        <v>2.1</v>
      </c>
    </row>
    <row r="901" spans="1:15" ht="14.4" customHeight="1" x14ac:dyDescent="0.3">
      <c r="A901" s="38" t="s">
        <v>63</v>
      </c>
      <c r="B901" s="38" t="s">
        <v>562</v>
      </c>
      <c r="C901" s="39">
        <v>43231</v>
      </c>
      <c r="D901" s="38" t="s">
        <v>48</v>
      </c>
      <c r="E901" s="38" t="s">
        <v>444</v>
      </c>
      <c r="F901" s="38" t="s">
        <v>2274</v>
      </c>
      <c r="G901" s="38" t="s">
        <v>178</v>
      </c>
      <c r="H901" s="38">
        <v>11663</v>
      </c>
      <c r="I901" s="38">
        <v>9.4</v>
      </c>
      <c r="J901" s="38">
        <v>0</v>
      </c>
      <c r="K901" s="38">
        <v>50.3</v>
      </c>
      <c r="L901" s="15" t="str">
        <f t="shared" si="56"/>
        <v>DOES NOT MEET</v>
      </c>
      <c r="M901" s="15" t="str">
        <f t="shared" si="57"/>
        <v>N/A</v>
      </c>
      <c r="N901" s="18">
        <f t="shared" si="58"/>
        <v>50.3</v>
      </c>
      <c r="O901" s="18">
        <f t="shared" si="59"/>
        <v>0</v>
      </c>
    </row>
    <row r="902" spans="1:15" ht="14.4" customHeight="1" x14ac:dyDescent="0.3">
      <c r="A902" s="38" t="s">
        <v>63</v>
      </c>
      <c r="B902" s="38" t="s">
        <v>562</v>
      </c>
      <c r="C902" s="39">
        <v>43388</v>
      </c>
      <c r="D902" s="38" t="s">
        <v>48</v>
      </c>
      <c r="E902" s="38" t="s">
        <v>444</v>
      </c>
      <c r="F902" s="38" t="s">
        <v>2316</v>
      </c>
      <c r="G902" s="38" t="s">
        <v>178</v>
      </c>
      <c r="H902" s="38">
        <v>15630</v>
      </c>
      <c r="I902" s="38">
        <v>9.5</v>
      </c>
      <c r="J902" s="38">
        <v>0</v>
      </c>
      <c r="K902" s="38" t="s">
        <v>657</v>
      </c>
      <c r="L902" s="15" t="str">
        <f t="shared" si="56"/>
        <v>DOES NOT MEET</v>
      </c>
      <c r="M902" s="15" t="str">
        <f t="shared" si="57"/>
        <v>N/A</v>
      </c>
      <c r="N902" s="18">
        <f t="shared" si="58"/>
        <v>46.6</v>
      </c>
      <c r="O902" s="18">
        <f t="shared" si="59"/>
        <v>0</v>
      </c>
    </row>
    <row r="903" spans="1:15" ht="14.4" customHeight="1" x14ac:dyDescent="0.3">
      <c r="A903" s="38" t="s">
        <v>63</v>
      </c>
      <c r="B903" s="38" t="s">
        <v>562</v>
      </c>
      <c r="C903" s="39">
        <v>43690</v>
      </c>
      <c r="D903" s="38" t="s">
        <v>48</v>
      </c>
      <c r="E903" s="38" t="s">
        <v>444</v>
      </c>
      <c r="F903" s="38" t="s">
        <v>1354</v>
      </c>
      <c r="G903" s="38" t="s">
        <v>178</v>
      </c>
      <c r="H903" s="38">
        <v>13960</v>
      </c>
      <c r="I903" s="38">
        <v>9.42</v>
      </c>
      <c r="J903" s="38" t="s">
        <v>238</v>
      </c>
      <c r="K903" s="38" t="s">
        <v>810</v>
      </c>
      <c r="L903" s="15" t="str">
        <f t="shared" si="56"/>
        <v>DOES NOT MEET</v>
      </c>
      <c r="M903" s="15" t="str">
        <f t="shared" si="57"/>
        <v>N/A</v>
      </c>
      <c r="N903" s="18">
        <f t="shared" si="58"/>
        <v>47.277999999999999</v>
      </c>
      <c r="O903" s="18">
        <f t="shared" si="59"/>
        <v>29</v>
      </c>
    </row>
    <row r="904" spans="1:15" ht="14.4" customHeight="1" x14ac:dyDescent="0.3">
      <c r="A904" s="38" t="s">
        <v>63</v>
      </c>
      <c r="B904" s="38" t="s">
        <v>562</v>
      </c>
      <c r="C904" s="39">
        <v>43231</v>
      </c>
      <c r="D904" s="38" t="s">
        <v>45</v>
      </c>
      <c r="E904" s="38" t="s">
        <v>444</v>
      </c>
      <c r="F904" s="38" t="s">
        <v>1470</v>
      </c>
      <c r="G904" s="38" t="s">
        <v>178</v>
      </c>
      <c r="H904" s="38">
        <v>5811</v>
      </c>
      <c r="I904" s="38">
        <v>9.1999999999999993</v>
      </c>
      <c r="J904" s="38">
        <v>0</v>
      </c>
      <c r="K904" s="38">
        <v>99</v>
      </c>
      <c r="L904" s="15" t="str">
        <f t="shared" si="56"/>
        <v>DOES NOT MEET</v>
      </c>
      <c r="M904" s="15" t="str">
        <f t="shared" si="57"/>
        <v>N/A</v>
      </c>
      <c r="N904" s="18">
        <f t="shared" si="58"/>
        <v>99</v>
      </c>
      <c r="O904" s="18">
        <f t="shared" si="59"/>
        <v>0</v>
      </c>
    </row>
    <row r="905" spans="1:15" ht="14.4" customHeight="1" x14ac:dyDescent="0.3">
      <c r="A905" s="38" t="s">
        <v>63</v>
      </c>
      <c r="B905" s="38" t="s">
        <v>578</v>
      </c>
      <c r="C905" s="39">
        <v>43138</v>
      </c>
      <c r="D905" s="38" t="s">
        <v>44</v>
      </c>
      <c r="E905" s="38" t="s">
        <v>414</v>
      </c>
      <c r="F905" s="38" t="s">
        <v>2262</v>
      </c>
      <c r="G905" s="38" t="s">
        <v>192</v>
      </c>
      <c r="H905" s="38">
        <v>8547</v>
      </c>
      <c r="I905" s="38">
        <v>9.1</v>
      </c>
      <c r="J905" s="38">
        <v>13.7</v>
      </c>
      <c r="K905" s="38">
        <v>73.900000000000006</v>
      </c>
      <c r="L905" s="15" t="str">
        <f t="shared" si="56"/>
        <v>DOES NOT MEET</v>
      </c>
      <c r="M905" s="15" t="str">
        <f t="shared" si="57"/>
        <v>MEETS</v>
      </c>
      <c r="N905" s="18">
        <f t="shared" si="58"/>
        <v>73.900000000000006</v>
      </c>
      <c r="O905" s="18">
        <f t="shared" si="59"/>
        <v>13.7</v>
      </c>
    </row>
    <row r="906" spans="1:15" ht="14.4" customHeight="1" x14ac:dyDescent="0.3">
      <c r="A906" s="38" t="s">
        <v>63</v>
      </c>
      <c r="B906" s="38" t="s">
        <v>578</v>
      </c>
      <c r="C906" s="39">
        <v>43866</v>
      </c>
      <c r="D906" s="38" t="s">
        <v>44</v>
      </c>
      <c r="E906" s="38" t="s">
        <v>414</v>
      </c>
      <c r="F906" s="38" t="s">
        <v>2390</v>
      </c>
      <c r="G906" s="38" t="s">
        <v>192</v>
      </c>
      <c r="H906" s="38">
        <v>11680</v>
      </c>
      <c r="I906" s="38">
        <v>9.23</v>
      </c>
      <c r="J906" s="38" t="s">
        <v>239</v>
      </c>
      <c r="K906" s="38" t="s">
        <v>926</v>
      </c>
      <c r="L906" s="15" t="str">
        <f t="shared" si="56"/>
        <v>DOES NOT MEET</v>
      </c>
      <c r="M906" s="15" t="str">
        <f t="shared" si="57"/>
        <v>MEETS</v>
      </c>
      <c r="N906" s="18">
        <f t="shared" si="58"/>
        <v>56.506999999999998</v>
      </c>
      <c r="O906" s="18">
        <f t="shared" si="59"/>
        <v>30</v>
      </c>
    </row>
    <row r="907" spans="1:15" ht="14.4" customHeight="1" x14ac:dyDescent="0.3">
      <c r="A907" s="38" t="s">
        <v>63</v>
      </c>
      <c r="B907" s="38" t="s">
        <v>578</v>
      </c>
      <c r="C907" s="39">
        <v>44636</v>
      </c>
      <c r="D907" s="38" t="s">
        <v>44</v>
      </c>
      <c r="E907" s="38" t="s">
        <v>414</v>
      </c>
      <c r="F907" s="38" t="s">
        <v>1240</v>
      </c>
      <c r="G907" s="38" t="s">
        <v>192</v>
      </c>
      <c r="H907" s="38">
        <v>16730</v>
      </c>
      <c r="I907" s="38">
        <v>9.5399999999999991</v>
      </c>
      <c r="J907" s="38" t="s">
        <v>326</v>
      </c>
      <c r="K907" s="38" t="s">
        <v>1241</v>
      </c>
      <c r="L907" s="41" t="str">
        <f t="shared" si="56"/>
        <v>DOES NOT MEET</v>
      </c>
      <c r="M907" s="15" t="str">
        <f t="shared" si="57"/>
        <v>MEETS</v>
      </c>
      <c r="N907" s="42">
        <f t="shared" si="58"/>
        <v>39.450000000000003</v>
      </c>
      <c r="O907" s="42">
        <f t="shared" si="59"/>
        <v>28</v>
      </c>
    </row>
    <row r="908" spans="1:15" ht="14.4" customHeight="1" x14ac:dyDescent="0.3">
      <c r="A908" s="38" t="s">
        <v>63</v>
      </c>
      <c r="B908" s="38" t="s">
        <v>578</v>
      </c>
      <c r="C908" s="39">
        <v>42410</v>
      </c>
      <c r="D908" s="38" t="s">
        <v>59</v>
      </c>
      <c r="E908" s="38" t="s">
        <v>414</v>
      </c>
      <c r="F908" s="38" t="s">
        <v>2082</v>
      </c>
      <c r="G908" s="38" t="s">
        <v>192</v>
      </c>
      <c r="H908" s="38">
        <v>24384</v>
      </c>
      <c r="I908" s="38">
        <v>8.9</v>
      </c>
      <c r="J908" s="38">
        <v>0</v>
      </c>
      <c r="K908" s="38">
        <v>0</v>
      </c>
      <c r="L908" s="15" t="str">
        <f t="shared" si="56"/>
        <v>MEETS</v>
      </c>
      <c r="M908" s="15" t="str">
        <f t="shared" si="57"/>
        <v>MEETS</v>
      </c>
      <c r="N908" s="18">
        <f t="shared" si="58"/>
        <v>0</v>
      </c>
      <c r="O908" s="18">
        <f t="shared" si="59"/>
        <v>0</v>
      </c>
    </row>
    <row r="909" spans="1:15" ht="14.4" customHeight="1" x14ac:dyDescent="0.3">
      <c r="A909" s="38" t="s">
        <v>63</v>
      </c>
      <c r="B909" s="38" t="s">
        <v>578</v>
      </c>
      <c r="C909" s="39">
        <v>42773</v>
      </c>
      <c r="D909" s="38" t="s">
        <v>59</v>
      </c>
      <c r="E909" s="38" t="s">
        <v>414</v>
      </c>
      <c r="F909" s="38" t="s">
        <v>2221</v>
      </c>
      <c r="G909" s="38" t="s">
        <v>192</v>
      </c>
      <c r="H909" s="38">
        <v>12830</v>
      </c>
      <c r="I909" s="38">
        <v>8.8000000000000007</v>
      </c>
      <c r="J909" s="38">
        <v>13.3</v>
      </c>
      <c r="K909" s="38">
        <v>48.7</v>
      </c>
      <c r="L909" s="15" t="str">
        <f t="shared" si="56"/>
        <v>MEETS</v>
      </c>
      <c r="M909" s="15" t="str">
        <f t="shared" si="57"/>
        <v>MEETS</v>
      </c>
      <c r="N909" s="18">
        <f t="shared" si="58"/>
        <v>48.7</v>
      </c>
      <c r="O909" s="18">
        <f t="shared" si="59"/>
        <v>13.3</v>
      </c>
    </row>
    <row r="910" spans="1:15" ht="14.4" customHeight="1" x14ac:dyDescent="0.3">
      <c r="A910" s="38" t="s">
        <v>63</v>
      </c>
      <c r="B910" s="38" t="s">
        <v>578</v>
      </c>
      <c r="C910" s="39">
        <v>43517</v>
      </c>
      <c r="D910" s="38" t="s">
        <v>59</v>
      </c>
      <c r="E910" s="38" t="s">
        <v>414</v>
      </c>
      <c r="F910" s="38" t="s">
        <v>2369</v>
      </c>
      <c r="G910" s="38" t="s">
        <v>192</v>
      </c>
      <c r="H910" s="38">
        <v>15800</v>
      </c>
      <c r="I910" s="38">
        <v>9.6</v>
      </c>
      <c r="J910" s="38" t="s">
        <v>239</v>
      </c>
      <c r="K910" s="38" t="s">
        <v>766</v>
      </c>
      <c r="L910" s="15" t="str">
        <f t="shared" si="56"/>
        <v>DOES NOT MEET</v>
      </c>
      <c r="M910" s="15" t="str">
        <f t="shared" si="57"/>
        <v>MEETS</v>
      </c>
      <c r="N910" s="18">
        <f t="shared" si="58"/>
        <v>41.771999999999998</v>
      </c>
      <c r="O910" s="18">
        <f t="shared" si="59"/>
        <v>30</v>
      </c>
    </row>
    <row r="911" spans="1:15" ht="14.4" customHeight="1" x14ac:dyDescent="0.3">
      <c r="A911" s="38" t="s">
        <v>63</v>
      </c>
      <c r="B911" s="38" t="s">
        <v>578</v>
      </c>
      <c r="C911" s="39">
        <v>44230</v>
      </c>
      <c r="D911" s="38" t="s">
        <v>59</v>
      </c>
      <c r="E911" s="38" t="s">
        <v>414</v>
      </c>
      <c r="F911" s="38" t="s">
        <v>1250</v>
      </c>
      <c r="G911" s="38" t="s">
        <v>192</v>
      </c>
      <c r="H911" s="38">
        <v>16460</v>
      </c>
      <c r="I911" s="38">
        <v>9.44</v>
      </c>
      <c r="J911" s="38" t="s">
        <v>239</v>
      </c>
      <c r="K911" s="38" t="s">
        <v>765</v>
      </c>
      <c r="L911" s="15" t="str">
        <f t="shared" si="56"/>
        <v>DOES NOT MEET</v>
      </c>
      <c r="M911" s="15" t="str">
        <f t="shared" si="57"/>
        <v>MEETS</v>
      </c>
      <c r="N911" s="18">
        <f t="shared" si="58"/>
        <v>40</v>
      </c>
      <c r="O911" s="18">
        <f t="shared" si="59"/>
        <v>30</v>
      </c>
    </row>
    <row r="912" spans="1:15" ht="14.4" customHeight="1" x14ac:dyDescent="0.3">
      <c r="A912" s="38" t="s">
        <v>63</v>
      </c>
      <c r="B912" s="38" t="s">
        <v>578</v>
      </c>
      <c r="C912" s="39">
        <v>44230</v>
      </c>
      <c r="D912" s="38" t="s">
        <v>59</v>
      </c>
      <c r="E912" s="38" t="s">
        <v>414</v>
      </c>
      <c r="F912" s="38" t="s">
        <v>1250</v>
      </c>
      <c r="G912" s="38" t="s">
        <v>192</v>
      </c>
      <c r="H912" s="38">
        <v>16460</v>
      </c>
      <c r="I912" s="38">
        <v>9.44</v>
      </c>
      <c r="J912" s="38" t="s">
        <v>239</v>
      </c>
      <c r="K912" s="38" t="s">
        <v>765</v>
      </c>
      <c r="L912" s="41" t="str">
        <f t="shared" si="56"/>
        <v>DOES NOT MEET</v>
      </c>
      <c r="M912" s="15" t="str">
        <f t="shared" si="57"/>
        <v>MEETS</v>
      </c>
      <c r="N912" s="42">
        <f t="shared" si="58"/>
        <v>40</v>
      </c>
      <c r="O912" s="42">
        <f t="shared" si="59"/>
        <v>30</v>
      </c>
    </row>
    <row r="913" spans="1:15" ht="14.4" customHeight="1" x14ac:dyDescent="0.3">
      <c r="A913" s="38" t="s">
        <v>63</v>
      </c>
      <c r="B913" s="38" t="s">
        <v>578</v>
      </c>
      <c r="C913" s="39">
        <v>42410</v>
      </c>
      <c r="D913" s="38" t="s">
        <v>48</v>
      </c>
      <c r="E913" s="38" t="s">
        <v>414</v>
      </c>
      <c r="F913" s="38" t="s">
        <v>2088</v>
      </c>
      <c r="G913" s="38" t="s">
        <v>192</v>
      </c>
      <c r="H913" s="38">
        <v>9311</v>
      </c>
      <c r="I913" s="38">
        <v>9.6999999999999993</v>
      </c>
      <c r="J913" s="38">
        <v>10</v>
      </c>
      <c r="K913" s="38">
        <v>6.5</v>
      </c>
      <c r="L913" s="15" t="str">
        <f t="shared" si="56"/>
        <v>DOES NOT MEET</v>
      </c>
      <c r="M913" s="15" t="str">
        <f t="shared" si="57"/>
        <v>MEETS</v>
      </c>
      <c r="N913" s="18">
        <f t="shared" si="58"/>
        <v>6.5</v>
      </c>
      <c r="O913" s="18">
        <f t="shared" si="59"/>
        <v>10</v>
      </c>
    </row>
    <row r="914" spans="1:15" ht="14.4" customHeight="1" x14ac:dyDescent="0.3">
      <c r="A914" s="38" t="s">
        <v>63</v>
      </c>
      <c r="B914" s="38" t="s">
        <v>578</v>
      </c>
      <c r="C914" s="39">
        <v>42773</v>
      </c>
      <c r="D914" s="38" t="s">
        <v>48</v>
      </c>
      <c r="E914" s="38" t="s">
        <v>414</v>
      </c>
      <c r="F914" s="38" t="s">
        <v>2222</v>
      </c>
      <c r="G914" s="38" t="s">
        <v>192</v>
      </c>
      <c r="H914" s="38">
        <v>11986</v>
      </c>
      <c r="I914" s="38">
        <v>8.3000000000000007</v>
      </c>
      <c r="J914" s="38">
        <v>8.9</v>
      </c>
      <c r="K914" s="38">
        <v>51</v>
      </c>
      <c r="L914" s="15" t="str">
        <f t="shared" si="56"/>
        <v>MEETS</v>
      </c>
      <c r="M914" s="15" t="str">
        <f t="shared" si="57"/>
        <v>MEETS</v>
      </c>
      <c r="N914" s="18">
        <f t="shared" si="58"/>
        <v>51</v>
      </c>
      <c r="O914" s="18">
        <f t="shared" si="59"/>
        <v>8.9</v>
      </c>
    </row>
    <row r="915" spans="1:15" ht="14.4" customHeight="1" x14ac:dyDescent="0.3">
      <c r="A915" s="38" t="s">
        <v>63</v>
      </c>
      <c r="B915" s="38" t="s">
        <v>578</v>
      </c>
      <c r="C915" s="39">
        <v>43138</v>
      </c>
      <c r="D915" s="38" t="s">
        <v>48</v>
      </c>
      <c r="E915" s="38" t="s">
        <v>414</v>
      </c>
      <c r="F915" s="38" t="s">
        <v>2263</v>
      </c>
      <c r="G915" s="38" t="s">
        <v>192</v>
      </c>
      <c r="H915" s="38">
        <v>11421</v>
      </c>
      <c r="I915" s="38">
        <v>9.3000000000000007</v>
      </c>
      <c r="J915" s="38">
        <v>4.5999999999999996</v>
      </c>
      <c r="K915" s="38">
        <v>54.9</v>
      </c>
      <c r="L915" s="15" t="str">
        <f t="shared" si="56"/>
        <v>DOES NOT MEET</v>
      </c>
      <c r="M915" s="15" t="str">
        <f t="shared" si="57"/>
        <v>MEETS</v>
      </c>
      <c r="N915" s="18">
        <f t="shared" si="58"/>
        <v>54.9</v>
      </c>
      <c r="O915" s="18">
        <f t="shared" si="59"/>
        <v>4.5999999999999996</v>
      </c>
    </row>
    <row r="916" spans="1:15" ht="14.4" customHeight="1" x14ac:dyDescent="0.3">
      <c r="A916" s="38" t="s">
        <v>63</v>
      </c>
      <c r="B916" s="38" t="s">
        <v>578</v>
      </c>
      <c r="C916" s="39">
        <v>43517</v>
      </c>
      <c r="D916" s="38" t="s">
        <v>48</v>
      </c>
      <c r="E916" s="38" t="s">
        <v>414</v>
      </c>
      <c r="F916" s="38" t="s">
        <v>2368</v>
      </c>
      <c r="G916" s="38" t="s">
        <v>192</v>
      </c>
      <c r="H916" s="38">
        <v>16500</v>
      </c>
      <c r="I916" s="38">
        <v>9.5</v>
      </c>
      <c r="J916" s="38" t="s">
        <v>239</v>
      </c>
      <c r="K916" s="38" t="s">
        <v>765</v>
      </c>
      <c r="L916" s="15" t="str">
        <f t="shared" si="56"/>
        <v>DOES NOT MEET</v>
      </c>
      <c r="M916" s="15" t="str">
        <f t="shared" si="57"/>
        <v>MEETS</v>
      </c>
      <c r="N916" s="18">
        <f t="shared" si="58"/>
        <v>40</v>
      </c>
      <c r="O916" s="18">
        <f t="shared" si="59"/>
        <v>30</v>
      </c>
    </row>
    <row r="917" spans="1:15" ht="14.4" customHeight="1" x14ac:dyDescent="0.3">
      <c r="A917" s="38" t="s">
        <v>63</v>
      </c>
      <c r="B917" s="38" t="s">
        <v>578</v>
      </c>
      <c r="C917" s="39">
        <v>43866</v>
      </c>
      <c r="D917" s="38" t="s">
        <v>48</v>
      </c>
      <c r="E917" s="38" t="s">
        <v>414</v>
      </c>
      <c r="F917" s="38" t="s">
        <v>2389</v>
      </c>
      <c r="G917" s="38" t="s">
        <v>192</v>
      </c>
      <c r="H917" s="38">
        <v>15140</v>
      </c>
      <c r="I917" s="38">
        <v>9.33</v>
      </c>
      <c r="J917" s="38" t="s">
        <v>239</v>
      </c>
      <c r="K917" s="38" t="s">
        <v>925</v>
      </c>
      <c r="L917" s="15" t="str">
        <f t="shared" si="56"/>
        <v>DOES NOT MEET</v>
      </c>
      <c r="M917" s="15" t="str">
        <f t="shared" si="57"/>
        <v>MEETS</v>
      </c>
      <c r="N917" s="18">
        <f t="shared" si="58"/>
        <v>43.593000000000004</v>
      </c>
      <c r="O917" s="18">
        <f t="shared" si="59"/>
        <v>30</v>
      </c>
    </row>
    <row r="918" spans="1:15" ht="14.4" customHeight="1" x14ac:dyDescent="0.3">
      <c r="A918" s="38" t="s">
        <v>63</v>
      </c>
      <c r="B918" s="38" t="s">
        <v>578</v>
      </c>
      <c r="C918" s="39">
        <v>44230</v>
      </c>
      <c r="D918" s="38" t="s">
        <v>48</v>
      </c>
      <c r="E918" s="38" t="s">
        <v>414</v>
      </c>
      <c r="F918" s="38" t="s">
        <v>2397</v>
      </c>
      <c r="G918" s="38" t="s">
        <v>192</v>
      </c>
      <c r="H918" s="38">
        <v>10200</v>
      </c>
      <c r="I918" s="38">
        <v>9.3699999999999992</v>
      </c>
      <c r="J918" s="38" t="s">
        <v>239</v>
      </c>
      <c r="K918" s="38" t="s">
        <v>1171</v>
      </c>
      <c r="L918" s="15" t="str">
        <f t="shared" si="56"/>
        <v>DOES NOT MEET</v>
      </c>
      <c r="M918" s="15" t="str">
        <f t="shared" si="57"/>
        <v>MEETS</v>
      </c>
      <c r="N918" s="18">
        <f t="shared" si="58"/>
        <v>64.706000000000003</v>
      </c>
      <c r="O918" s="18">
        <f t="shared" si="59"/>
        <v>30</v>
      </c>
    </row>
    <row r="919" spans="1:15" ht="14.4" customHeight="1" x14ac:dyDescent="0.3">
      <c r="A919" s="38" t="s">
        <v>63</v>
      </c>
      <c r="B919" s="38" t="s">
        <v>578</v>
      </c>
      <c r="C919" s="39">
        <v>44230</v>
      </c>
      <c r="D919" s="38" t="s">
        <v>48</v>
      </c>
      <c r="E919" s="38" t="s">
        <v>414</v>
      </c>
      <c r="F919" s="38" t="s">
        <v>2397</v>
      </c>
      <c r="G919" s="38" t="s">
        <v>192</v>
      </c>
      <c r="H919" s="38">
        <v>10200</v>
      </c>
      <c r="I919" s="38">
        <v>9.3699999999999992</v>
      </c>
      <c r="J919" s="38" t="s">
        <v>239</v>
      </c>
      <c r="K919" s="38" t="s">
        <v>1171</v>
      </c>
      <c r="L919" s="41" t="str">
        <f t="shared" si="56"/>
        <v>DOES NOT MEET</v>
      </c>
      <c r="M919" s="15" t="str">
        <f t="shared" si="57"/>
        <v>MEETS</v>
      </c>
      <c r="N919" s="42">
        <f t="shared" si="58"/>
        <v>64.706000000000003</v>
      </c>
      <c r="O919" s="42">
        <f t="shared" si="59"/>
        <v>30</v>
      </c>
    </row>
    <row r="920" spans="1:15" ht="14.4" customHeight="1" x14ac:dyDescent="0.3">
      <c r="A920" s="38" t="s">
        <v>63</v>
      </c>
      <c r="B920" s="38" t="s">
        <v>578</v>
      </c>
      <c r="C920" s="39">
        <v>44636</v>
      </c>
      <c r="D920" s="38" t="s">
        <v>48</v>
      </c>
      <c r="E920" s="38" t="s">
        <v>414</v>
      </c>
      <c r="F920" s="38" t="s">
        <v>1242</v>
      </c>
      <c r="G920" s="38" t="s">
        <v>192</v>
      </c>
      <c r="H920" s="38">
        <v>15570</v>
      </c>
      <c r="I920" s="38">
        <v>9.6</v>
      </c>
      <c r="J920" s="38" t="s">
        <v>326</v>
      </c>
      <c r="K920" s="38" t="s">
        <v>1243</v>
      </c>
      <c r="L920" s="41" t="str">
        <f t="shared" si="56"/>
        <v>DOES NOT MEET</v>
      </c>
      <c r="M920" s="15" t="str">
        <f t="shared" si="57"/>
        <v>MEETS</v>
      </c>
      <c r="N920" s="42">
        <f t="shared" si="58"/>
        <v>42.389000000000003</v>
      </c>
      <c r="O920" s="42">
        <f t="shared" si="59"/>
        <v>28</v>
      </c>
    </row>
    <row r="921" spans="1:15" ht="14.4" customHeight="1" x14ac:dyDescent="0.3">
      <c r="A921" s="38" t="s">
        <v>63</v>
      </c>
      <c r="B921" s="38" t="s">
        <v>133</v>
      </c>
      <c r="C921" s="39">
        <v>42486</v>
      </c>
      <c r="D921" s="38" t="s">
        <v>44</v>
      </c>
      <c r="E921" s="38" t="s">
        <v>438</v>
      </c>
      <c r="F921" s="38" t="s">
        <v>2143</v>
      </c>
      <c r="G921" s="38" t="s">
        <v>199</v>
      </c>
      <c r="H921" s="38">
        <v>22007</v>
      </c>
      <c r="I921" s="38">
        <v>8.1</v>
      </c>
      <c r="J921" s="38">
        <v>0</v>
      </c>
      <c r="K921" s="38">
        <v>7.1</v>
      </c>
      <c r="L921" s="15" t="str">
        <f t="shared" si="56"/>
        <v>MEETS</v>
      </c>
      <c r="M921" s="15" t="str">
        <f t="shared" si="57"/>
        <v>N/A</v>
      </c>
      <c r="N921" s="18">
        <f t="shared" si="58"/>
        <v>7.1</v>
      </c>
      <c r="O921" s="18">
        <f t="shared" si="59"/>
        <v>0</v>
      </c>
    </row>
    <row r="922" spans="1:15" ht="14.4" customHeight="1" x14ac:dyDescent="0.3">
      <c r="A922" s="38" t="s">
        <v>63</v>
      </c>
      <c r="B922" s="38" t="s">
        <v>133</v>
      </c>
      <c r="C922" s="39">
        <v>43476</v>
      </c>
      <c r="D922" s="38" t="s">
        <v>44</v>
      </c>
      <c r="E922" s="38" t="s">
        <v>438</v>
      </c>
      <c r="F922" s="38" t="s">
        <v>2348</v>
      </c>
      <c r="G922" s="38" t="s">
        <v>701</v>
      </c>
      <c r="H922" s="38">
        <v>26940</v>
      </c>
      <c r="I922" s="38">
        <v>9.4</v>
      </c>
      <c r="J922" s="38">
        <v>0</v>
      </c>
      <c r="K922" s="38" t="s">
        <v>714</v>
      </c>
      <c r="L922" s="15" t="str">
        <f t="shared" si="56"/>
        <v>DOES NOT MEET</v>
      </c>
      <c r="M922" s="15" t="str">
        <f t="shared" si="57"/>
        <v>N/A</v>
      </c>
      <c r="N922" s="18">
        <f t="shared" si="58"/>
        <v>24.498999999999999</v>
      </c>
      <c r="O922" s="18">
        <f t="shared" si="59"/>
        <v>0</v>
      </c>
    </row>
    <row r="923" spans="1:15" ht="14.4" customHeight="1" x14ac:dyDescent="0.3">
      <c r="A923" s="38" t="s">
        <v>63</v>
      </c>
      <c r="B923" s="38" t="s">
        <v>133</v>
      </c>
      <c r="C923" s="39">
        <v>43864</v>
      </c>
      <c r="D923" s="38" t="s">
        <v>44</v>
      </c>
      <c r="E923" s="38" t="s">
        <v>438</v>
      </c>
      <c r="F923" s="38" t="s">
        <v>1289</v>
      </c>
      <c r="G923" s="38" t="s">
        <v>701</v>
      </c>
      <c r="H923" s="38">
        <v>24340</v>
      </c>
      <c r="I923" s="38">
        <v>9.56</v>
      </c>
      <c r="J923" s="38" t="s">
        <v>239</v>
      </c>
      <c r="K923" s="38" t="s">
        <v>923</v>
      </c>
      <c r="L923" s="15" t="str">
        <f t="shared" si="56"/>
        <v>DOES NOT MEET</v>
      </c>
      <c r="M923" s="15" t="str">
        <f t="shared" si="57"/>
        <v>N/A</v>
      </c>
      <c r="N923" s="18">
        <f t="shared" si="58"/>
        <v>27.116</v>
      </c>
      <c r="O923" s="18">
        <f t="shared" si="59"/>
        <v>30</v>
      </c>
    </row>
    <row r="924" spans="1:15" ht="14.4" customHeight="1" x14ac:dyDescent="0.3">
      <c r="A924" s="38" t="s">
        <v>63</v>
      </c>
      <c r="B924" s="38" t="s">
        <v>133</v>
      </c>
      <c r="C924" s="39">
        <v>42856</v>
      </c>
      <c r="D924" s="38" t="s">
        <v>59</v>
      </c>
      <c r="E924" s="38" t="s">
        <v>438</v>
      </c>
      <c r="F924" s="38" t="s">
        <v>2228</v>
      </c>
      <c r="G924" s="38" t="s">
        <v>183</v>
      </c>
      <c r="H924" s="38">
        <v>11566</v>
      </c>
      <c r="I924" s="38">
        <v>9.3000000000000007</v>
      </c>
      <c r="J924" s="38">
        <v>0</v>
      </c>
      <c r="K924" s="38">
        <v>55.8</v>
      </c>
      <c r="L924" s="15" t="str">
        <f t="shared" si="56"/>
        <v>DOES NOT MEET</v>
      </c>
      <c r="M924" s="15" t="str">
        <f t="shared" si="57"/>
        <v>N/A</v>
      </c>
      <c r="N924" s="18">
        <f t="shared" si="58"/>
        <v>55.8</v>
      </c>
      <c r="O924" s="18">
        <f t="shared" si="59"/>
        <v>0</v>
      </c>
    </row>
    <row r="925" spans="1:15" ht="14.4" customHeight="1" x14ac:dyDescent="0.3">
      <c r="A925" s="38" t="s">
        <v>63</v>
      </c>
      <c r="B925" s="38" t="s">
        <v>133</v>
      </c>
      <c r="C925" s="39">
        <v>43476</v>
      </c>
      <c r="D925" s="38" t="s">
        <v>59</v>
      </c>
      <c r="E925" s="38" t="s">
        <v>438</v>
      </c>
      <c r="F925" s="38" t="s">
        <v>2341</v>
      </c>
      <c r="G925" s="38" t="s">
        <v>701</v>
      </c>
      <c r="H925" s="38">
        <v>16320</v>
      </c>
      <c r="I925" s="38">
        <v>8.1</v>
      </c>
      <c r="J925" s="38">
        <v>0</v>
      </c>
      <c r="K925" s="38" t="s">
        <v>707</v>
      </c>
      <c r="L925" s="15" t="str">
        <f t="shared" si="56"/>
        <v>MEETS</v>
      </c>
      <c r="M925" s="15" t="str">
        <f t="shared" si="57"/>
        <v>N/A</v>
      </c>
      <c r="N925" s="18">
        <f t="shared" si="58"/>
        <v>40.441000000000003</v>
      </c>
      <c r="O925" s="18">
        <f t="shared" si="59"/>
        <v>0</v>
      </c>
    </row>
    <row r="926" spans="1:15" ht="14.4" customHeight="1" x14ac:dyDescent="0.3">
      <c r="A926" s="38" t="s">
        <v>63</v>
      </c>
      <c r="B926" s="38" t="s">
        <v>133</v>
      </c>
      <c r="C926" s="39">
        <v>43864</v>
      </c>
      <c r="D926" s="38" t="s">
        <v>59</v>
      </c>
      <c r="E926" s="38" t="s">
        <v>438</v>
      </c>
      <c r="F926" s="38" t="s">
        <v>1290</v>
      </c>
      <c r="G926" s="38" t="s">
        <v>701</v>
      </c>
      <c r="H926" s="38">
        <v>23390</v>
      </c>
      <c r="I926" s="38">
        <v>9.52</v>
      </c>
      <c r="J926" s="38" t="s">
        <v>239</v>
      </c>
      <c r="K926" s="38" t="s">
        <v>922</v>
      </c>
      <c r="L926" s="15" t="str">
        <f t="shared" si="56"/>
        <v>DOES NOT MEET</v>
      </c>
      <c r="M926" s="15" t="str">
        <f t="shared" si="57"/>
        <v>N/A</v>
      </c>
      <c r="N926" s="18">
        <f t="shared" si="58"/>
        <v>28.216999999999999</v>
      </c>
      <c r="O926" s="18">
        <f t="shared" si="59"/>
        <v>30</v>
      </c>
    </row>
    <row r="927" spans="1:15" ht="14.4" customHeight="1" x14ac:dyDescent="0.3">
      <c r="A927" s="38" t="s">
        <v>63</v>
      </c>
      <c r="B927" s="38" t="s">
        <v>133</v>
      </c>
      <c r="C927" s="39">
        <v>42486</v>
      </c>
      <c r="D927" s="38" t="s">
        <v>48</v>
      </c>
      <c r="E927" s="38" t="s">
        <v>438</v>
      </c>
      <c r="F927" s="38" t="s">
        <v>2144</v>
      </c>
      <c r="G927" s="38" t="s">
        <v>199</v>
      </c>
      <c r="H927" s="38">
        <v>20838</v>
      </c>
      <c r="I927" s="38">
        <v>8.5</v>
      </c>
      <c r="J927" s="38">
        <v>0</v>
      </c>
      <c r="K927" s="38">
        <v>11.7</v>
      </c>
      <c r="L927" s="15" t="str">
        <f t="shared" si="56"/>
        <v>MEETS</v>
      </c>
      <c r="M927" s="15" t="str">
        <f t="shared" si="57"/>
        <v>N/A</v>
      </c>
      <c r="N927" s="18">
        <f t="shared" si="58"/>
        <v>11.7</v>
      </c>
      <c r="O927" s="18">
        <f t="shared" si="59"/>
        <v>0</v>
      </c>
    </row>
    <row r="928" spans="1:15" ht="14.4" customHeight="1" x14ac:dyDescent="0.3">
      <c r="A928" s="38" t="s">
        <v>63</v>
      </c>
      <c r="B928" s="38" t="s">
        <v>133</v>
      </c>
      <c r="C928" s="39">
        <v>43476</v>
      </c>
      <c r="D928" s="38" t="s">
        <v>48</v>
      </c>
      <c r="E928" s="38" t="s">
        <v>438</v>
      </c>
      <c r="F928" s="38" t="s">
        <v>2349</v>
      </c>
      <c r="G928" s="38" t="s">
        <v>701</v>
      </c>
      <c r="H928" s="38">
        <v>24220</v>
      </c>
      <c r="I928" s="38">
        <v>9.4</v>
      </c>
      <c r="J928" s="38">
        <v>0</v>
      </c>
      <c r="K928" s="38" t="s">
        <v>715</v>
      </c>
      <c r="L928" s="15" t="str">
        <f t="shared" si="56"/>
        <v>DOES NOT MEET</v>
      </c>
      <c r="M928" s="15" t="str">
        <f t="shared" si="57"/>
        <v>N/A</v>
      </c>
      <c r="N928" s="18">
        <f t="shared" si="58"/>
        <v>27.25</v>
      </c>
      <c r="O928" s="18">
        <f t="shared" si="59"/>
        <v>0</v>
      </c>
    </row>
    <row r="929" spans="1:15" ht="14.4" customHeight="1" x14ac:dyDescent="0.3">
      <c r="A929" s="38" t="s">
        <v>63</v>
      </c>
      <c r="B929" s="38" t="s">
        <v>133</v>
      </c>
      <c r="C929" s="39">
        <v>43864</v>
      </c>
      <c r="D929" s="38" t="s">
        <v>48</v>
      </c>
      <c r="E929" s="38" t="s">
        <v>438</v>
      </c>
      <c r="F929" s="38" t="s">
        <v>1291</v>
      </c>
      <c r="G929" s="38" t="s">
        <v>701</v>
      </c>
      <c r="H929" s="38">
        <v>21020</v>
      </c>
      <c r="I929" s="38">
        <v>9.4499999999999993</v>
      </c>
      <c r="J929" s="38" t="s">
        <v>239</v>
      </c>
      <c r="K929" s="38" t="s">
        <v>733</v>
      </c>
      <c r="L929" s="15" t="str">
        <f t="shared" si="56"/>
        <v>DOES NOT MEET</v>
      </c>
      <c r="M929" s="15" t="str">
        <f t="shared" si="57"/>
        <v>N/A</v>
      </c>
      <c r="N929" s="18">
        <f t="shared" si="58"/>
        <v>31.399000000000001</v>
      </c>
      <c r="O929" s="18">
        <f t="shared" si="59"/>
        <v>30</v>
      </c>
    </row>
    <row r="930" spans="1:15" ht="14.4" customHeight="1" x14ac:dyDescent="0.3">
      <c r="A930" s="38" t="s">
        <v>63</v>
      </c>
      <c r="B930" s="38" t="s">
        <v>576</v>
      </c>
      <c r="C930" s="39">
        <v>42657</v>
      </c>
      <c r="D930" s="38" t="s">
        <v>44</v>
      </c>
      <c r="E930" s="38" t="s">
        <v>243</v>
      </c>
      <c r="F930" s="38" t="s">
        <v>2193</v>
      </c>
      <c r="G930" s="38" t="s">
        <v>600</v>
      </c>
      <c r="H930" s="38">
        <v>19387</v>
      </c>
      <c r="I930" s="38">
        <v>6.7</v>
      </c>
      <c r="J930" s="38">
        <v>0</v>
      </c>
      <c r="K930" s="38">
        <v>4.8</v>
      </c>
      <c r="L930" s="15" t="str">
        <f t="shared" si="56"/>
        <v>MEETS</v>
      </c>
      <c r="M930" s="15" t="str">
        <f t="shared" si="57"/>
        <v>N/A</v>
      </c>
      <c r="N930" s="18">
        <f t="shared" si="58"/>
        <v>4.8</v>
      </c>
      <c r="O930" s="18">
        <f t="shared" si="59"/>
        <v>0</v>
      </c>
    </row>
    <row r="931" spans="1:15" ht="14.4" customHeight="1" x14ac:dyDescent="0.3">
      <c r="A931" s="38" t="s">
        <v>63</v>
      </c>
      <c r="B931" s="38" t="s">
        <v>576</v>
      </c>
      <c r="C931" s="39">
        <v>43381</v>
      </c>
      <c r="D931" s="38" t="s">
        <v>44</v>
      </c>
      <c r="E931" s="38" t="s">
        <v>243</v>
      </c>
      <c r="F931" s="38" t="s">
        <v>2314</v>
      </c>
      <c r="G931" s="38" t="s">
        <v>168</v>
      </c>
      <c r="H931" s="38">
        <v>17310</v>
      </c>
      <c r="I931" s="38">
        <v>9.3000000000000007</v>
      </c>
      <c r="J931" s="38">
        <v>0</v>
      </c>
      <c r="K931" s="38" t="s">
        <v>655</v>
      </c>
      <c r="L931" s="15" t="str">
        <f t="shared" si="56"/>
        <v>DOES NOT MEET</v>
      </c>
      <c r="M931" s="15" t="str">
        <f t="shared" si="57"/>
        <v>N/A</v>
      </c>
      <c r="N931" s="18">
        <f t="shared" si="58"/>
        <v>43.38</v>
      </c>
      <c r="O931" s="18">
        <f t="shared" si="59"/>
        <v>0</v>
      </c>
    </row>
    <row r="932" spans="1:15" ht="14.4" customHeight="1" x14ac:dyDescent="0.3">
      <c r="A932" s="38" t="s">
        <v>63</v>
      </c>
      <c r="B932" s="38" t="s">
        <v>576</v>
      </c>
      <c r="C932" s="39">
        <v>43724</v>
      </c>
      <c r="D932" s="38" t="s">
        <v>44</v>
      </c>
      <c r="E932" s="38" t="s">
        <v>243</v>
      </c>
      <c r="F932" s="38" t="s">
        <v>1322</v>
      </c>
      <c r="G932" s="38" t="s">
        <v>762</v>
      </c>
      <c r="H932" s="38">
        <v>17960</v>
      </c>
      <c r="I932" s="38">
        <v>9.24</v>
      </c>
      <c r="J932" s="38" t="s">
        <v>266</v>
      </c>
      <c r="K932" s="38" t="s">
        <v>892</v>
      </c>
      <c r="L932" s="15" t="str">
        <f t="shared" si="56"/>
        <v>DOES NOT MEET</v>
      </c>
      <c r="M932" s="15" t="str">
        <f t="shared" si="57"/>
        <v>N/A</v>
      </c>
      <c r="N932" s="18">
        <f t="shared" si="58"/>
        <v>36.747999999999998</v>
      </c>
      <c r="O932" s="18">
        <f t="shared" si="59"/>
        <v>32</v>
      </c>
    </row>
    <row r="933" spans="1:15" ht="14.4" customHeight="1" x14ac:dyDescent="0.3">
      <c r="A933" s="38" t="s">
        <v>63</v>
      </c>
      <c r="B933" s="38" t="s">
        <v>576</v>
      </c>
      <c r="C933" s="39">
        <v>42657</v>
      </c>
      <c r="D933" s="38" t="s">
        <v>48</v>
      </c>
      <c r="E933" s="38" t="s">
        <v>243</v>
      </c>
      <c r="F933" s="38" t="s">
        <v>2191</v>
      </c>
      <c r="G933" s="38" t="s">
        <v>600</v>
      </c>
      <c r="H933" s="38">
        <v>16706</v>
      </c>
      <c r="I933" s="38">
        <v>8.8000000000000007</v>
      </c>
      <c r="J933" s="38">
        <v>0</v>
      </c>
      <c r="K933" s="38">
        <v>4.8</v>
      </c>
      <c r="L933" s="15" t="str">
        <f t="shared" si="56"/>
        <v>MEETS</v>
      </c>
      <c r="M933" s="15" t="str">
        <f t="shared" si="57"/>
        <v>N/A</v>
      </c>
      <c r="N933" s="18">
        <f t="shared" si="58"/>
        <v>4.8</v>
      </c>
      <c r="O933" s="18">
        <f t="shared" si="59"/>
        <v>0</v>
      </c>
    </row>
    <row r="934" spans="1:15" ht="14.4" customHeight="1" x14ac:dyDescent="0.3">
      <c r="A934" s="38" t="s">
        <v>63</v>
      </c>
      <c r="B934" s="38" t="s">
        <v>576</v>
      </c>
      <c r="C934" s="39">
        <v>43381</v>
      </c>
      <c r="D934" s="38" t="s">
        <v>48</v>
      </c>
      <c r="E934" s="38" t="s">
        <v>243</v>
      </c>
      <c r="F934" s="38" t="s">
        <v>2320</v>
      </c>
      <c r="G934" s="38" t="s">
        <v>168</v>
      </c>
      <c r="H934" s="38">
        <v>7640</v>
      </c>
      <c r="I934" s="38">
        <v>8.3000000000000007</v>
      </c>
      <c r="J934" s="38">
        <v>0</v>
      </c>
      <c r="K934" s="38" t="s">
        <v>664</v>
      </c>
      <c r="L934" s="15" t="str">
        <f t="shared" si="56"/>
        <v>MEETS</v>
      </c>
      <c r="M934" s="15" t="str">
        <f t="shared" si="57"/>
        <v>N/A</v>
      </c>
      <c r="N934" s="18">
        <f t="shared" si="58"/>
        <v>86.3</v>
      </c>
      <c r="O934" s="18">
        <f t="shared" si="59"/>
        <v>0</v>
      </c>
    </row>
    <row r="935" spans="1:15" ht="14.4" customHeight="1" x14ac:dyDescent="0.3">
      <c r="A935" s="38" t="s">
        <v>63</v>
      </c>
      <c r="B935" s="38" t="s">
        <v>576</v>
      </c>
      <c r="C935" s="39">
        <v>43724</v>
      </c>
      <c r="D935" s="38" t="s">
        <v>48</v>
      </c>
      <c r="E935" s="38" t="s">
        <v>243</v>
      </c>
      <c r="F935" s="38" t="s">
        <v>1321</v>
      </c>
      <c r="G935" s="38" t="s">
        <v>762</v>
      </c>
      <c r="H935" s="38">
        <v>12260</v>
      </c>
      <c r="I935" s="38">
        <v>7.61</v>
      </c>
      <c r="J935" s="38" t="s">
        <v>266</v>
      </c>
      <c r="K935" s="38" t="s">
        <v>893</v>
      </c>
      <c r="L935" s="15" t="str">
        <f t="shared" si="56"/>
        <v>MEETS</v>
      </c>
      <c r="M935" s="15" t="str">
        <f t="shared" si="57"/>
        <v>N/A</v>
      </c>
      <c r="N935" s="18">
        <f t="shared" si="58"/>
        <v>53.834000000000003</v>
      </c>
      <c r="O935" s="18">
        <f t="shared" si="59"/>
        <v>32</v>
      </c>
    </row>
    <row r="936" spans="1:15" ht="14.4" customHeight="1" x14ac:dyDescent="0.3">
      <c r="A936" s="38" t="s">
        <v>63</v>
      </c>
      <c r="B936" s="38" t="s">
        <v>576</v>
      </c>
      <c r="C936" s="39">
        <v>42207</v>
      </c>
      <c r="D936" s="38" t="s">
        <v>179</v>
      </c>
      <c r="E936" s="38" t="s">
        <v>243</v>
      </c>
      <c r="F936" s="38" t="s">
        <v>1547</v>
      </c>
      <c r="G936" s="38" t="s">
        <v>180</v>
      </c>
      <c r="H936" s="38">
        <v>25374</v>
      </c>
      <c r="I936" s="38">
        <v>8.1999999999999993</v>
      </c>
      <c r="J936" s="38">
        <v>0</v>
      </c>
      <c r="K936" s="38">
        <v>0</v>
      </c>
      <c r="L936" s="15" t="str">
        <f t="shared" si="56"/>
        <v>MEETS</v>
      </c>
      <c r="M936" s="15" t="str">
        <f t="shared" si="57"/>
        <v>N/A</v>
      </c>
      <c r="N936" s="18">
        <f t="shared" si="58"/>
        <v>0</v>
      </c>
      <c r="O936" s="18">
        <f t="shared" si="59"/>
        <v>0</v>
      </c>
    </row>
    <row r="937" spans="1:15" ht="14.4" customHeight="1" x14ac:dyDescent="0.3">
      <c r="A937" s="38" t="s">
        <v>63</v>
      </c>
      <c r="B937" s="38" t="s">
        <v>585</v>
      </c>
      <c r="C937" s="39">
        <v>42432</v>
      </c>
      <c r="D937" s="38" t="s">
        <v>44</v>
      </c>
      <c r="E937" s="38" t="s">
        <v>435</v>
      </c>
      <c r="F937" s="38" t="s">
        <v>2124</v>
      </c>
      <c r="G937" s="38" t="s">
        <v>197</v>
      </c>
      <c r="H937" s="38">
        <v>28769</v>
      </c>
      <c r="I937" s="38">
        <v>8.8000000000000007</v>
      </c>
      <c r="J937" s="38">
        <v>0</v>
      </c>
      <c r="K937" s="38">
        <v>4.5</v>
      </c>
      <c r="L937" s="15" t="str">
        <f t="shared" si="56"/>
        <v>MEETS</v>
      </c>
      <c r="M937" s="15" t="str">
        <f t="shared" si="57"/>
        <v>N/A</v>
      </c>
      <c r="N937" s="18">
        <f t="shared" si="58"/>
        <v>4.5</v>
      </c>
      <c r="O937" s="18">
        <f t="shared" si="59"/>
        <v>0</v>
      </c>
    </row>
    <row r="938" spans="1:15" ht="14.4" customHeight="1" x14ac:dyDescent="0.3">
      <c r="A938" s="38" t="s">
        <v>63</v>
      </c>
      <c r="B938" s="38" t="s">
        <v>585</v>
      </c>
      <c r="C938" s="39">
        <v>43524</v>
      </c>
      <c r="D938" s="38" t="s">
        <v>44</v>
      </c>
      <c r="E938" s="38" t="s">
        <v>435</v>
      </c>
      <c r="F938" s="38" t="s">
        <v>1422</v>
      </c>
      <c r="G938" s="38" t="s">
        <v>190</v>
      </c>
      <c r="H938" s="38">
        <v>25310</v>
      </c>
      <c r="I938" s="38">
        <v>9.6</v>
      </c>
      <c r="J938" s="38">
        <v>0</v>
      </c>
      <c r="K938" s="38" t="s">
        <v>767</v>
      </c>
      <c r="L938" s="15" t="str">
        <f t="shared" si="56"/>
        <v>DOES NOT MEET</v>
      </c>
      <c r="M938" s="15" t="str">
        <f t="shared" si="57"/>
        <v>N/A</v>
      </c>
      <c r="N938" s="18">
        <f t="shared" si="58"/>
        <v>26.077000000000002</v>
      </c>
      <c r="O938" s="18">
        <f t="shared" si="59"/>
        <v>0</v>
      </c>
    </row>
    <row r="939" spans="1:15" ht="14.4" customHeight="1" x14ac:dyDescent="0.3">
      <c r="A939" s="38" t="s">
        <v>63</v>
      </c>
      <c r="B939" s="38" t="s">
        <v>585</v>
      </c>
      <c r="C939" s="39">
        <v>42432</v>
      </c>
      <c r="D939" s="38" t="s">
        <v>59</v>
      </c>
      <c r="E939" s="38" t="s">
        <v>435</v>
      </c>
      <c r="F939" s="38" t="s">
        <v>2122</v>
      </c>
      <c r="G939" s="38" t="s">
        <v>197</v>
      </c>
      <c r="H939" s="38">
        <v>24600</v>
      </c>
      <c r="I939" s="38">
        <v>9</v>
      </c>
      <c r="J939" s="38">
        <v>0</v>
      </c>
      <c r="K939" s="38">
        <v>5.0999999999999996</v>
      </c>
      <c r="L939" s="15" t="str">
        <f t="shared" si="56"/>
        <v>MEETS</v>
      </c>
      <c r="M939" s="15" t="str">
        <f t="shared" si="57"/>
        <v>N/A</v>
      </c>
      <c r="N939" s="18">
        <f t="shared" si="58"/>
        <v>5.0999999999999996</v>
      </c>
      <c r="O939" s="18">
        <f t="shared" si="59"/>
        <v>0</v>
      </c>
    </row>
    <row r="940" spans="1:15" ht="14.4" customHeight="1" x14ac:dyDescent="0.3">
      <c r="A940" s="38" t="s">
        <v>63</v>
      </c>
      <c r="B940" s="38" t="s">
        <v>585</v>
      </c>
      <c r="C940" s="39">
        <v>43524</v>
      </c>
      <c r="D940" s="38" t="s">
        <v>59</v>
      </c>
      <c r="E940" s="38" t="s">
        <v>435</v>
      </c>
      <c r="F940" s="38" t="s">
        <v>1420</v>
      </c>
      <c r="G940" s="38" t="s">
        <v>190</v>
      </c>
      <c r="H940" s="38">
        <v>28210</v>
      </c>
      <c r="I940" s="38">
        <v>9.3000000000000007</v>
      </c>
      <c r="J940" s="38">
        <v>0</v>
      </c>
      <c r="K940" s="38" t="s">
        <v>758</v>
      </c>
      <c r="L940" s="15" t="str">
        <f t="shared" si="56"/>
        <v>DOES NOT MEET</v>
      </c>
      <c r="M940" s="15" t="str">
        <f t="shared" si="57"/>
        <v>N/A</v>
      </c>
      <c r="N940" s="18">
        <f t="shared" si="58"/>
        <v>23.396000000000001</v>
      </c>
      <c r="O940" s="18">
        <f t="shared" si="59"/>
        <v>0</v>
      </c>
    </row>
    <row r="941" spans="1:15" ht="14.4" customHeight="1" x14ac:dyDescent="0.3">
      <c r="A941" s="38" t="s">
        <v>63</v>
      </c>
      <c r="B941" s="38" t="s">
        <v>585</v>
      </c>
      <c r="C941" s="39">
        <v>42432</v>
      </c>
      <c r="D941" s="38" t="s">
        <v>48</v>
      </c>
      <c r="E941" s="38" t="s">
        <v>435</v>
      </c>
      <c r="F941" s="38" t="s">
        <v>2123</v>
      </c>
      <c r="G941" s="38" t="s">
        <v>197</v>
      </c>
      <c r="H941" s="38">
        <v>23635</v>
      </c>
      <c r="I941" s="38">
        <v>8.4</v>
      </c>
      <c r="J941" s="38">
        <v>0</v>
      </c>
      <c r="K941" s="38">
        <v>6</v>
      </c>
      <c r="L941" s="15" t="str">
        <f t="shared" si="56"/>
        <v>MEETS</v>
      </c>
      <c r="M941" s="15" t="str">
        <f t="shared" si="57"/>
        <v>N/A</v>
      </c>
      <c r="N941" s="18">
        <f t="shared" si="58"/>
        <v>6</v>
      </c>
      <c r="O941" s="18">
        <f t="shared" si="59"/>
        <v>0</v>
      </c>
    </row>
    <row r="942" spans="1:15" ht="14.4" customHeight="1" x14ac:dyDescent="0.3">
      <c r="A942" s="38" t="s">
        <v>63</v>
      </c>
      <c r="B942" s="38" t="s">
        <v>585</v>
      </c>
      <c r="C942" s="39">
        <v>43524</v>
      </c>
      <c r="D942" s="38" t="s">
        <v>48</v>
      </c>
      <c r="E942" s="38" t="s">
        <v>435</v>
      </c>
      <c r="F942" s="38" t="s">
        <v>1425</v>
      </c>
      <c r="G942" s="38" t="s">
        <v>190</v>
      </c>
      <c r="H942" s="38">
        <v>20110</v>
      </c>
      <c r="I942" s="38">
        <v>9.3000000000000007</v>
      </c>
      <c r="J942" s="38">
        <v>0</v>
      </c>
      <c r="K942" s="38" t="s">
        <v>759</v>
      </c>
      <c r="L942" s="15" t="str">
        <f t="shared" si="56"/>
        <v>DOES NOT MEET</v>
      </c>
      <c r="M942" s="15" t="str">
        <f t="shared" si="57"/>
        <v>N/A</v>
      </c>
      <c r="N942" s="18">
        <f t="shared" si="58"/>
        <v>32.819000000000003</v>
      </c>
      <c r="O942" s="18">
        <f t="shared" si="59"/>
        <v>0</v>
      </c>
    </row>
    <row r="943" spans="1:15" ht="14.4" customHeight="1" x14ac:dyDescent="0.3">
      <c r="A943" s="38" t="s">
        <v>63</v>
      </c>
      <c r="B943" s="38" t="s">
        <v>1215</v>
      </c>
      <c r="C943" s="39">
        <v>45092</v>
      </c>
      <c r="D943" s="38" t="s">
        <v>44</v>
      </c>
      <c r="E943" s="38" t="s">
        <v>1216</v>
      </c>
      <c r="F943" s="38" t="s">
        <v>1217</v>
      </c>
      <c r="G943" s="38" t="s">
        <v>1207</v>
      </c>
      <c r="H943" s="38">
        <v>20850</v>
      </c>
      <c r="I943" s="38">
        <v>9.4</v>
      </c>
      <c r="J943" s="38" t="s">
        <v>1213</v>
      </c>
      <c r="K943" s="38" t="s">
        <v>1218</v>
      </c>
      <c r="L943" s="41" t="str">
        <f t="shared" si="56"/>
        <v>DOES NOT MEET</v>
      </c>
      <c r="M943" s="15" t="str">
        <f t="shared" si="57"/>
        <v>N/A</v>
      </c>
      <c r="N943" s="42">
        <f t="shared" si="58"/>
        <v>24.01</v>
      </c>
      <c r="O943" s="42">
        <f t="shared" si="59"/>
        <v>31</v>
      </c>
    </row>
    <row r="944" spans="1:15" ht="14.4" customHeight="1" x14ac:dyDescent="0.3">
      <c r="A944" s="38" t="s">
        <v>63</v>
      </c>
      <c r="B944" s="38" t="s">
        <v>1215</v>
      </c>
      <c r="C944" s="39">
        <v>44953</v>
      </c>
      <c r="D944" s="38" t="s">
        <v>59</v>
      </c>
      <c r="E944" s="38" t="s">
        <v>1216</v>
      </c>
      <c r="F944" s="38" t="s">
        <v>1232</v>
      </c>
      <c r="G944" s="38" t="s">
        <v>1207</v>
      </c>
      <c r="H944" s="38">
        <v>19910</v>
      </c>
      <c r="I944" s="38">
        <v>9.42</v>
      </c>
      <c r="J944" s="38" t="s">
        <v>1213</v>
      </c>
      <c r="K944" s="38" t="s">
        <v>1233</v>
      </c>
      <c r="L944" s="41" t="str">
        <f t="shared" si="56"/>
        <v>DOES NOT MEET</v>
      </c>
      <c r="M944" s="15" t="str">
        <f t="shared" si="57"/>
        <v>N/A</v>
      </c>
      <c r="N944" s="42">
        <f t="shared" si="58"/>
        <v>25.11</v>
      </c>
      <c r="O944" s="42">
        <f t="shared" si="59"/>
        <v>31</v>
      </c>
    </row>
    <row r="945" spans="1:15" ht="14.4" customHeight="1" x14ac:dyDescent="0.3">
      <c r="A945" s="38" t="s">
        <v>16</v>
      </c>
      <c r="B945" s="38" t="s">
        <v>554</v>
      </c>
      <c r="C945" s="39">
        <v>38362</v>
      </c>
      <c r="D945" s="38" t="s">
        <v>44</v>
      </c>
      <c r="E945" s="38" t="s">
        <v>446</v>
      </c>
      <c r="F945" s="38" t="s">
        <v>1860</v>
      </c>
      <c r="G945" s="38" t="s">
        <v>437</v>
      </c>
      <c r="H945" s="38">
        <v>23580</v>
      </c>
      <c r="I945" s="38">
        <v>7.5</v>
      </c>
      <c r="J945" s="38" t="s">
        <v>239</v>
      </c>
      <c r="K945" s="38" t="s">
        <v>236</v>
      </c>
      <c r="L945" s="15" t="str">
        <f t="shared" si="56"/>
        <v>MEETS</v>
      </c>
      <c r="M945" s="15" t="str">
        <f t="shared" si="57"/>
        <v>N/A</v>
      </c>
      <c r="N945" s="18">
        <f t="shared" si="58"/>
        <v>200</v>
      </c>
      <c r="O945" s="18">
        <f t="shared" si="59"/>
        <v>30</v>
      </c>
    </row>
    <row r="946" spans="1:15" ht="14.4" customHeight="1" x14ac:dyDescent="0.3">
      <c r="A946" s="38" t="s">
        <v>16</v>
      </c>
      <c r="B946" s="38" t="s">
        <v>554</v>
      </c>
      <c r="C946" s="39">
        <v>38372</v>
      </c>
      <c r="D946" s="38" t="s">
        <v>44</v>
      </c>
      <c r="E946" s="38" t="s">
        <v>446</v>
      </c>
      <c r="F946" s="38" t="s">
        <v>1862</v>
      </c>
      <c r="G946" s="38" t="s">
        <v>556</v>
      </c>
      <c r="H946" s="38">
        <v>17210</v>
      </c>
      <c r="I946" s="38">
        <v>8.1</v>
      </c>
      <c r="J946" s="38" t="s">
        <v>404</v>
      </c>
      <c r="K946" s="38" t="s">
        <v>555</v>
      </c>
      <c r="L946" s="15" t="str">
        <f t="shared" si="56"/>
        <v>MEETS</v>
      </c>
      <c r="M946" s="15" t="str">
        <f t="shared" si="57"/>
        <v>N/A</v>
      </c>
      <c r="N946" s="18">
        <f t="shared" si="58"/>
        <v>200</v>
      </c>
      <c r="O946" s="18">
        <f t="shared" si="59"/>
        <v>30</v>
      </c>
    </row>
    <row r="947" spans="1:15" ht="14.4" customHeight="1" x14ac:dyDescent="0.3">
      <c r="A947" s="38" t="s">
        <v>16</v>
      </c>
      <c r="B947" s="38" t="s">
        <v>554</v>
      </c>
      <c r="C947" s="39">
        <v>38384</v>
      </c>
      <c r="D947" s="38" t="s">
        <v>44</v>
      </c>
      <c r="E947" s="38" t="s">
        <v>446</v>
      </c>
      <c r="F947" s="38" t="s">
        <v>1864</v>
      </c>
      <c r="G947" s="38" t="s">
        <v>447</v>
      </c>
      <c r="H947" s="38">
        <v>18590</v>
      </c>
      <c r="I947" s="38">
        <v>7.8</v>
      </c>
      <c r="J947" s="38" t="s">
        <v>404</v>
      </c>
      <c r="K947" s="38" t="s">
        <v>555</v>
      </c>
      <c r="L947" s="15" t="str">
        <f t="shared" ref="L947:L983" si="60">IF(AND(4.5&lt;=$I947,$I947&lt;=9),"MEETS","DOES NOT MEET")</f>
        <v>MEETS</v>
      </c>
      <c r="M947" s="15" t="str">
        <f t="shared" ref="M947:M983" si="61">IF(OR(ISBLANK(I947), NOT(ISNUMBER(MATCH($E947, Coastal, 0)))), "N/A", IF(AND(5 &lt;= $I947, $I947 &lt;= 10),IF($H947&gt;=5000,IF($O947&lt;=100,IF($N947&lt;=200,"MEETS","DOES NOT MEET"),"DOES NOT MEET"),"DOES NOT MEET"),"DOES NOT MEET"))</f>
        <v>N/A</v>
      </c>
      <c r="N947" s="18">
        <f t="shared" ref="N947:N983" si="62">IF(LEFT(K947, 1)="&lt;", VALUE(RIGHT(K947,LEN(K947)-1)), K947)</f>
        <v>200</v>
      </c>
      <c r="O947" s="18">
        <f t="shared" ref="O947:O983" si="63">IF(LEFT(J947, 1)="&lt;", VALUE(RIGHT(J947,LEN(J947)-1)), J947)</f>
        <v>30</v>
      </c>
    </row>
    <row r="948" spans="1:15" ht="14.4" customHeight="1" x14ac:dyDescent="0.3">
      <c r="A948" s="38" t="s">
        <v>16</v>
      </c>
      <c r="B948" s="38" t="s">
        <v>554</v>
      </c>
      <c r="C948" s="39">
        <v>38393</v>
      </c>
      <c r="D948" s="38" t="s">
        <v>44</v>
      </c>
      <c r="E948" s="38" t="s">
        <v>446</v>
      </c>
      <c r="F948" s="38" t="s">
        <v>1865</v>
      </c>
      <c r="G948" s="38" t="s">
        <v>447</v>
      </c>
      <c r="H948" s="38">
        <v>17040</v>
      </c>
      <c r="I948" s="38">
        <v>8.6999999999999993</v>
      </c>
      <c r="J948" s="38" t="s">
        <v>404</v>
      </c>
      <c r="K948" s="38" t="s">
        <v>555</v>
      </c>
      <c r="L948" s="15" t="str">
        <f t="shared" si="60"/>
        <v>MEETS</v>
      </c>
      <c r="M948" s="15" t="str">
        <f t="shared" si="61"/>
        <v>N/A</v>
      </c>
      <c r="N948" s="18">
        <f t="shared" si="62"/>
        <v>200</v>
      </c>
      <c r="O948" s="18">
        <f t="shared" si="63"/>
        <v>30</v>
      </c>
    </row>
    <row r="949" spans="1:15" ht="14.4" customHeight="1" x14ac:dyDescent="0.3">
      <c r="A949" s="38" t="s">
        <v>16</v>
      </c>
      <c r="B949" s="38" t="s">
        <v>554</v>
      </c>
      <c r="C949" s="39">
        <v>38400</v>
      </c>
      <c r="D949" s="38" t="s">
        <v>44</v>
      </c>
      <c r="E949" s="38" t="s">
        <v>446</v>
      </c>
      <c r="F949" s="38" t="s">
        <v>1866</v>
      </c>
      <c r="G949" s="38" t="s">
        <v>447</v>
      </c>
      <c r="H949" s="38">
        <v>18490</v>
      </c>
      <c r="I949" s="38">
        <v>8.4</v>
      </c>
      <c r="J949" s="38" t="s">
        <v>404</v>
      </c>
      <c r="K949" s="38" t="s">
        <v>555</v>
      </c>
      <c r="L949" s="15" t="str">
        <f t="shared" si="60"/>
        <v>MEETS</v>
      </c>
      <c r="M949" s="15" t="str">
        <f t="shared" si="61"/>
        <v>N/A</v>
      </c>
      <c r="N949" s="18">
        <f t="shared" si="62"/>
        <v>200</v>
      </c>
      <c r="O949" s="18">
        <f t="shared" si="63"/>
        <v>30</v>
      </c>
    </row>
    <row r="950" spans="1:15" ht="14.4" customHeight="1" x14ac:dyDescent="0.3">
      <c r="A950" s="38" t="s">
        <v>16</v>
      </c>
      <c r="B950" s="38" t="s">
        <v>554</v>
      </c>
      <c r="C950" s="39">
        <v>38406</v>
      </c>
      <c r="D950" s="38" t="s">
        <v>44</v>
      </c>
      <c r="E950" s="38" t="s">
        <v>446</v>
      </c>
      <c r="F950" s="38" t="s">
        <v>1867</v>
      </c>
      <c r="G950" s="38" t="s">
        <v>447</v>
      </c>
      <c r="H950" s="38">
        <v>15010</v>
      </c>
      <c r="I950" s="38">
        <v>8.1</v>
      </c>
      <c r="J950" s="38" t="s">
        <v>404</v>
      </c>
      <c r="K950" s="38" t="s">
        <v>555</v>
      </c>
      <c r="L950" s="15" t="str">
        <f t="shared" si="60"/>
        <v>MEETS</v>
      </c>
      <c r="M950" s="15" t="str">
        <f t="shared" si="61"/>
        <v>N/A</v>
      </c>
      <c r="N950" s="18">
        <f t="shared" si="62"/>
        <v>200</v>
      </c>
      <c r="O950" s="18">
        <f t="shared" si="63"/>
        <v>30</v>
      </c>
    </row>
    <row r="951" spans="1:15" ht="14.4" customHeight="1" x14ac:dyDescent="0.3">
      <c r="A951" s="38" t="s">
        <v>16</v>
      </c>
      <c r="B951" s="38" t="s">
        <v>554</v>
      </c>
      <c r="C951" s="39">
        <v>38432</v>
      </c>
      <c r="D951" s="38" t="s">
        <v>44</v>
      </c>
      <c r="E951" s="38" t="s">
        <v>446</v>
      </c>
      <c r="F951" s="38" t="s">
        <v>1868</v>
      </c>
      <c r="G951" s="38" t="s">
        <v>447</v>
      </c>
      <c r="H951" s="38">
        <v>4536</v>
      </c>
      <c r="I951" s="38">
        <v>7.8</v>
      </c>
      <c r="J951" s="38">
        <v>30</v>
      </c>
      <c r="K951" s="38" t="s">
        <v>555</v>
      </c>
      <c r="L951" s="15" t="str">
        <f t="shared" si="60"/>
        <v>MEETS</v>
      </c>
      <c r="M951" s="15" t="str">
        <f t="shared" si="61"/>
        <v>N/A</v>
      </c>
      <c r="N951" s="18">
        <f t="shared" si="62"/>
        <v>200</v>
      </c>
      <c r="O951" s="18">
        <f t="shared" si="63"/>
        <v>30</v>
      </c>
    </row>
    <row r="952" spans="1:15" ht="14.4" customHeight="1" x14ac:dyDescent="0.3">
      <c r="A952" s="38" t="s">
        <v>16</v>
      </c>
      <c r="B952" s="38" t="s">
        <v>554</v>
      </c>
      <c r="C952" s="39">
        <v>38433</v>
      </c>
      <c r="D952" s="38" t="s">
        <v>44</v>
      </c>
      <c r="E952" s="38" t="s">
        <v>446</v>
      </c>
      <c r="F952" s="38" t="s">
        <v>1869</v>
      </c>
      <c r="G952" s="38" t="s">
        <v>447</v>
      </c>
      <c r="H952" s="38">
        <v>5923</v>
      </c>
      <c r="I952" s="38">
        <v>7.8</v>
      </c>
      <c r="J952" s="38" t="s">
        <v>404</v>
      </c>
      <c r="K952" s="38" t="s">
        <v>555</v>
      </c>
      <c r="L952" s="15" t="str">
        <f t="shared" si="60"/>
        <v>MEETS</v>
      </c>
      <c r="M952" s="15" t="str">
        <f t="shared" si="61"/>
        <v>N/A</v>
      </c>
      <c r="N952" s="18">
        <f t="shared" si="62"/>
        <v>200</v>
      </c>
      <c r="O952" s="18">
        <f t="shared" si="63"/>
        <v>30</v>
      </c>
    </row>
    <row r="953" spans="1:15" ht="14.4" customHeight="1" x14ac:dyDescent="0.3">
      <c r="A953" s="38" t="s">
        <v>16</v>
      </c>
      <c r="B953" s="38" t="s">
        <v>554</v>
      </c>
      <c r="C953" s="39">
        <v>38449</v>
      </c>
      <c r="D953" s="38" t="s">
        <v>44</v>
      </c>
      <c r="E953" s="38" t="s">
        <v>446</v>
      </c>
      <c r="F953" s="38" t="s">
        <v>1870</v>
      </c>
      <c r="G953" s="38" t="s">
        <v>447</v>
      </c>
      <c r="H953" s="38">
        <v>21630</v>
      </c>
      <c r="I953" s="38">
        <v>6.8</v>
      </c>
      <c r="J953" s="38" t="s">
        <v>404</v>
      </c>
      <c r="K953" s="38" t="s">
        <v>555</v>
      </c>
      <c r="L953" s="15" t="str">
        <f t="shared" si="60"/>
        <v>MEETS</v>
      </c>
      <c r="M953" s="15" t="str">
        <f t="shared" si="61"/>
        <v>N/A</v>
      </c>
      <c r="N953" s="18">
        <f t="shared" si="62"/>
        <v>200</v>
      </c>
      <c r="O953" s="18">
        <f t="shared" si="63"/>
        <v>30</v>
      </c>
    </row>
    <row r="954" spans="1:15" ht="14.4" customHeight="1" x14ac:dyDescent="0.3">
      <c r="A954" s="38" t="s">
        <v>16</v>
      </c>
      <c r="B954" s="38" t="s">
        <v>554</v>
      </c>
      <c r="C954" s="39">
        <v>38449</v>
      </c>
      <c r="D954" s="38" t="s">
        <v>44</v>
      </c>
      <c r="E954" s="38" t="s">
        <v>446</v>
      </c>
      <c r="F954" s="38" t="s">
        <v>1871</v>
      </c>
      <c r="G954" s="38" t="s">
        <v>447</v>
      </c>
      <c r="H954" s="38">
        <v>27090</v>
      </c>
      <c r="I954" s="38">
        <v>6.6</v>
      </c>
      <c r="J954" s="38" t="s">
        <v>404</v>
      </c>
      <c r="K954" s="38" t="s">
        <v>555</v>
      </c>
      <c r="L954" s="15" t="str">
        <f t="shared" si="60"/>
        <v>MEETS</v>
      </c>
      <c r="M954" s="15" t="str">
        <f t="shared" si="61"/>
        <v>N/A</v>
      </c>
      <c r="N954" s="18">
        <f t="shared" si="62"/>
        <v>200</v>
      </c>
      <c r="O954" s="18">
        <f t="shared" si="63"/>
        <v>30</v>
      </c>
    </row>
    <row r="955" spans="1:15" ht="14.4" customHeight="1" x14ac:dyDescent="0.3">
      <c r="A955" s="38" t="s">
        <v>16</v>
      </c>
      <c r="B955" s="38" t="s">
        <v>554</v>
      </c>
      <c r="C955" s="39">
        <v>42409</v>
      </c>
      <c r="D955" s="38" t="s">
        <v>44</v>
      </c>
      <c r="E955" s="38" t="s">
        <v>446</v>
      </c>
      <c r="F955" s="38" t="s">
        <v>2079</v>
      </c>
      <c r="G955" s="38" t="s">
        <v>189</v>
      </c>
      <c r="H955" s="38">
        <v>23463</v>
      </c>
      <c r="I955" s="38">
        <v>8.9</v>
      </c>
      <c r="J955" s="38">
        <v>0</v>
      </c>
      <c r="K955" s="38">
        <v>0.9</v>
      </c>
      <c r="L955" s="15" t="str">
        <f t="shared" si="60"/>
        <v>MEETS</v>
      </c>
      <c r="M955" s="15" t="str">
        <f t="shared" si="61"/>
        <v>N/A</v>
      </c>
      <c r="N955" s="18">
        <f t="shared" si="62"/>
        <v>0.9</v>
      </c>
      <c r="O955" s="18">
        <f t="shared" si="63"/>
        <v>0</v>
      </c>
    </row>
    <row r="956" spans="1:15" ht="14.4" customHeight="1" x14ac:dyDescent="0.3">
      <c r="A956" s="38" t="s">
        <v>16</v>
      </c>
      <c r="B956" s="38" t="s">
        <v>554</v>
      </c>
      <c r="C956" s="39">
        <v>43480</v>
      </c>
      <c r="D956" s="38" t="s">
        <v>44</v>
      </c>
      <c r="E956" s="38" t="s">
        <v>446</v>
      </c>
      <c r="F956" s="38" t="s">
        <v>1448</v>
      </c>
      <c r="G956" s="38" t="s">
        <v>189</v>
      </c>
      <c r="H956" s="38">
        <v>22880</v>
      </c>
      <c r="I956" s="38">
        <v>9.4</v>
      </c>
      <c r="J956" s="38">
        <v>0</v>
      </c>
      <c r="K956" s="38" t="s">
        <v>716</v>
      </c>
      <c r="L956" s="15" t="str">
        <f t="shared" si="60"/>
        <v>DOES NOT MEET</v>
      </c>
      <c r="M956" s="15" t="str">
        <f t="shared" si="61"/>
        <v>N/A</v>
      </c>
      <c r="N956" s="18">
        <f t="shared" si="62"/>
        <v>28.846</v>
      </c>
      <c r="O956" s="18">
        <f t="shared" si="63"/>
        <v>0</v>
      </c>
    </row>
    <row r="957" spans="1:15" ht="14.4" customHeight="1" x14ac:dyDescent="0.3">
      <c r="A957" s="38" t="s">
        <v>16</v>
      </c>
      <c r="B957" s="38" t="s">
        <v>554</v>
      </c>
      <c r="C957" s="39">
        <v>42409</v>
      </c>
      <c r="D957" s="38" t="s">
        <v>48</v>
      </c>
      <c r="E957" s="38" t="s">
        <v>446</v>
      </c>
      <c r="F957" s="38" t="s">
        <v>2077</v>
      </c>
      <c r="G957" s="38" t="s">
        <v>189</v>
      </c>
      <c r="H957" s="38">
        <v>26738</v>
      </c>
      <c r="I957" s="38">
        <v>8.6</v>
      </c>
      <c r="J957" s="38">
        <v>0</v>
      </c>
      <c r="K957" s="38">
        <v>3.4</v>
      </c>
      <c r="L957" s="15" t="str">
        <f t="shared" si="60"/>
        <v>MEETS</v>
      </c>
      <c r="M957" s="15" t="str">
        <f t="shared" si="61"/>
        <v>N/A</v>
      </c>
      <c r="N957" s="18">
        <f t="shared" si="62"/>
        <v>3.4</v>
      </c>
      <c r="O957" s="18">
        <f t="shared" si="63"/>
        <v>0</v>
      </c>
    </row>
    <row r="958" spans="1:15" ht="14.4" customHeight="1" x14ac:dyDescent="0.3">
      <c r="A958" s="38" t="s">
        <v>16</v>
      </c>
      <c r="B958" s="38" t="s">
        <v>554</v>
      </c>
      <c r="C958" s="39">
        <v>43480</v>
      </c>
      <c r="D958" s="38" t="s">
        <v>48</v>
      </c>
      <c r="E958" s="38" t="s">
        <v>446</v>
      </c>
      <c r="F958" s="38" t="s">
        <v>2350</v>
      </c>
      <c r="G958" s="38" t="s">
        <v>189</v>
      </c>
      <c r="H958" s="38">
        <v>22190</v>
      </c>
      <c r="I958" s="38">
        <v>9.3000000000000007</v>
      </c>
      <c r="J958" s="38">
        <v>0</v>
      </c>
      <c r="K958" s="38" t="s">
        <v>717</v>
      </c>
      <c r="L958" s="15" t="str">
        <f t="shared" si="60"/>
        <v>DOES NOT MEET</v>
      </c>
      <c r="M958" s="15" t="str">
        <f t="shared" si="61"/>
        <v>N/A</v>
      </c>
      <c r="N958" s="18">
        <f t="shared" si="62"/>
        <v>29.742999999999999</v>
      </c>
      <c r="O958" s="18">
        <f t="shared" si="63"/>
        <v>0</v>
      </c>
    </row>
    <row r="959" spans="1:15" ht="14.4" customHeight="1" x14ac:dyDescent="0.3">
      <c r="A959" s="38" t="s">
        <v>16</v>
      </c>
      <c r="B959" s="38" t="s">
        <v>554</v>
      </c>
      <c r="C959" s="39">
        <v>43859</v>
      </c>
      <c r="D959" s="38" t="s">
        <v>48</v>
      </c>
      <c r="E959" s="38" t="s">
        <v>446</v>
      </c>
      <c r="F959" s="38" t="s">
        <v>2388</v>
      </c>
      <c r="G959" s="38" t="s">
        <v>189</v>
      </c>
      <c r="H959" s="38">
        <v>19800</v>
      </c>
      <c r="I959" s="38">
        <v>9.5</v>
      </c>
      <c r="J959" s="38" t="s">
        <v>239</v>
      </c>
      <c r="K959" s="38" t="s">
        <v>919</v>
      </c>
      <c r="L959" s="15" t="str">
        <f t="shared" si="60"/>
        <v>DOES NOT MEET</v>
      </c>
      <c r="M959" s="15" t="str">
        <f t="shared" si="61"/>
        <v>N/A</v>
      </c>
      <c r="N959" s="18">
        <f t="shared" si="62"/>
        <v>33.332999999999998</v>
      </c>
      <c r="O959" s="18">
        <f t="shared" si="63"/>
        <v>30</v>
      </c>
    </row>
    <row r="960" spans="1:15" ht="14.4" customHeight="1" x14ac:dyDescent="0.3">
      <c r="A960" s="38" t="s">
        <v>16</v>
      </c>
      <c r="B960" s="38" t="s">
        <v>554</v>
      </c>
      <c r="C960" s="39">
        <v>43886</v>
      </c>
      <c r="D960" s="38" t="s">
        <v>48</v>
      </c>
      <c r="E960" s="38" t="s">
        <v>446</v>
      </c>
      <c r="F960" s="38" t="s">
        <v>2391</v>
      </c>
      <c r="G960" s="38" t="s">
        <v>189</v>
      </c>
      <c r="H960" s="38">
        <v>17070</v>
      </c>
      <c r="I960" s="38">
        <v>9.1999999999999993</v>
      </c>
      <c r="J960" s="38" t="s">
        <v>239</v>
      </c>
      <c r="K960" s="38" t="s">
        <v>917</v>
      </c>
      <c r="L960" s="15" t="str">
        <f t="shared" si="60"/>
        <v>DOES NOT MEET</v>
      </c>
      <c r="M960" s="15" t="str">
        <f t="shared" si="61"/>
        <v>N/A</v>
      </c>
      <c r="N960" s="18">
        <f t="shared" si="62"/>
        <v>38.664000000000001</v>
      </c>
      <c r="O960" s="18">
        <f t="shared" si="63"/>
        <v>30</v>
      </c>
    </row>
    <row r="961" spans="1:15" ht="14.4" customHeight="1" x14ac:dyDescent="0.3">
      <c r="A961" s="38" t="s">
        <v>16</v>
      </c>
      <c r="B961" s="38" t="s">
        <v>554</v>
      </c>
      <c r="C961" s="39">
        <v>44088</v>
      </c>
      <c r="D961" s="38" t="s">
        <v>48</v>
      </c>
      <c r="E961" s="38" t="s">
        <v>446</v>
      </c>
      <c r="F961" s="38" t="s">
        <v>1261</v>
      </c>
      <c r="G961" s="38" t="s">
        <v>189</v>
      </c>
      <c r="H961" s="38">
        <v>16560</v>
      </c>
      <c r="I961" s="38">
        <v>9.51</v>
      </c>
      <c r="J961" s="38" t="s">
        <v>239</v>
      </c>
      <c r="K961" s="38" t="s">
        <v>953</v>
      </c>
      <c r="L961" s="15" t="str">
        <f t="shared" si="60"/>
        <v>DOES NOT MEET</v>
      </c>
      <c r="M961" s="15" t="str">
        <f t="shared" si="61"/>
        <v>N/A</v>
      </c>
      <c r="N961" s="18">
        <f t="shared" si="62"/>
        <v>39.854999999999997</v>
      </c>
      <c r="O961" s="18">
        <f t="shared" si="63"/>
        <v>30</v>
      </c>
    </row>
    <row r="962" spans="1:15" ht="14.4" customHeight="1" x14ac:dyDescent="0.3">
      <c r="A962" s="38" t="s">
        <v>16</v>
      </c>
      <c r="B962" s="38" t="s">
        <v>554</v>
      </c>
      <c r="C962" s="39">
        <v>43903</v>
      </c>
      <c r="D962" s="38" t="s">
        <v>329</v>
      </c>
      <c r="E962" s="38" t="s">
        <v>446</v>
      </c>
      <c r="F962" s="38" t="s">
        <v>2392</v>
      </c>
      <c r="G962" s="38" t="s">
        <v>927</v>
      </c>
      <c r="H962" s="38">
        <v>16340</v>
      </c>
      <c r="I962" s="38">
        <v>9.26</v>
      </c>
      <c r="J962" s="38" t="s">
        <v>239</v>
      </c>
      <c r="K962" s="38" t="s">
        <v>928</v>
      </c>
      <c r="L962" s="15" t="str">
        <f t="shared" si="60"/>
        <v>DOES NOT MEET</v>
      </c>
      <c r="M962" s="15" t="str">
        <f t="shared" si="61"/>
        <v>N/A</v>
      </c>
      <c r="N962" s="18">
        <f t="shared" si="62"/>
        <v>40.392000000000003</v>
      </c>
      <c r="O962" s="18">
        <f t="shared" si="63"/>
        <v>30</v>
      </c>
    </row>
    <row r="963" spans="1:15" ht="14.4" customHeight="1" x14ac:dyDescent="0.3">
      <c r="A963" s="38" t="s">
        <v>16</v>
      </c>
      <c r="B963" s="38" t="s">
        <v>554</v>
      </c>
      <c r="C963" s="39">
        <v>43970</v>
      </c>
      <c r="D963" s="38" t="s">
        <v>329</v>
      </c>
      <c r="E963" s="38" t="s">
        <v>446</v>
      </c>
      <c r="F963" s="38" t="s">
        <v>1263</v>
      </c>
      <c r="G963" s="38" t="s">
        <v>950</v>
      </c>
      <c r="H963" s="38">
        <v>18200</v>
      </c>
      <c r="I963" s="38">
        <v>8.74</v>
      </c>
      <c r="J963" s="38" t="s">
        <v>239</v>
      </c>
      <c r="K963" s="38" t="s">
        <v>951</v>
      </c>
      <c r="L963" s="15" t="str">
        <f t="shared" si="60"/>
        <v>MEETS</v>
      </c>
      <c r="M963" s="15" t="str">
        <f t="shared" si="61"/>
        <v>N/A</v>
      </c>
      <c r="N963" s="18">
        <f t="shared" si="62"/>
        <v>36</v>
      </c>
      <c r="O963" s="18">
        <f t="shared" si="63"/>
        <v>30</v>
      </c>
    </row>
    <row r="964" spans="1:15" ht="14.4" customHeight="1" x14ac:dyDescent="0.3">
      <c r="A964" s="38" t="s">
        <v>16</v>
      </c>
      <c r="B964" s="38" t="s">
        <v>615</v>
      </c>
      <c r="C964" s="39">
        <v>43188</v>
      </c>
      <c r="D964" s="38" t="s">
        <v>44</v>
      </c>
      <c r="E964" s="38" t="s">
        <v>616</v>
      </c>
      <c r="F964" s="38" t="s">
        <v>2268</v>
      </c>
      <c r="G964" s="38" t="s">
        <v>196</v>
      </c>
      <c r="H964" s="38">
        <v>15901</v>
      </c>
      <c r="I964" s="38">
        <v>7.7</v>
      </c>
      <c r="J964" s="38">
        <v>0</v>
      </c>
      <c r="K964" s="38">
        <v>35.700000000000003</v>
      </c>
      <c r="L964" s="15" t="str">
        <f t="shared" si="60"/>
        <v>MEETS</v>
      </c>
      <c r="M964" s="15" t="str">
        <f t="shared" si="61"/>
        <v>N/A</v>
      </c>
      <c r="N964" s="18">
        <f t="shared" si="62"/>
        <v>35.700000000000003</v>
      </c>
      <c r="O964" s="18">
        <f t="shared" si="63"/>
        <v>0</v>
      </c>
    </row>
    <row r="965" spans="1:15" ht="14.4" customHeight="1" x14ac:dyDescent="0.3">
      <c r="A965" s="38" t="s">
        <v>16</v>
      </c>
      <c r="B965" s="38" t="s">
        <v>615</v>
      </c>
      <c r="C965" s="39">
        <v>43501</v>
      </c>
      <c r="D965" s="38" t="s">
        <v>44</v>
      </c>
      <c r="E965" s="38" t="s">
        <v>616</v>
      </c>
      <c r="F965" s="38" t="s">
        <v>2360</v>
      </c>
      <c r="G965" s="38" t="s">
        <v>178</v>
      </c>
      <c r="H965" s="38">
        <v>23830</v>
      </c>
      <c r="I965" s="38">
        <v>9.4</v>
      </c>
      <c r="J965" s="38">
        <v>0</v>
      </c>
      <c r="K965" s="38" t="s">
        <v>745</v>
      </c>
      <c r="L965" s="15" t="str">
        <f t="shared" si="60"/>
        <v>DOES NOT MEET</v>
      </c>
      <c r="M965" s="15" t="str">
        <f t="shared" si="61"/>
        <v>N/A</v>
      </c>
      <c r="N965" s="18">
        <f t="shared" si="62"/>
        <v>27.696000000000002</v>
      </c>
      <c r="O965" s="18">
        <f t="shared" si="63"/>
        <v>0</v>
      </c>
    </row>
    <row r="966" spans="1:15" ht="14.4" customHeight="1" x14ac:dyDescent="0.3">
      <c r="A966" s="38" t="s">
        <v>16</v>
      </c>
      <c r="B966" s="38" t="s">
        <v>615</v>
      </c>
      <c r="C966" s="39">
        <v>44118</v>
      </c>
      <c r="D966" s="38" t="s">
        <v>44</v>
      </c>
      <c r="E966" s="38" t="s">
        <v>616</v>
      </c>
      <c r="F966" s="38" t="s">
        <v>2396</v>
      </c>
      <c r="G966" s="38" t="s">
        <v>1164</v>
      </c>
      <c r="H966" s="38">
        <v>18550</v>
      </c>
      <c r="I966" s="38">
        <v>9.49</v>
      </c>
      <c r="J966" s="38" t="s">
        <v>239</v>
      </c>
      <c r="K966" s="38" t="s">
        <v>1165</v>
      </c>
      <c r="L966" s="15" t="str">
        <f t="shared" si="60"/>
        <v>DOES NOT MEET</v>
      </c>
      <c r="M966" s="15" t="str">
        <f t="shared" si="61"/>
        <v>N/A</v>
      </c>
      <c r="N966" s="18">
        <f t="shared" si="62"/>
        <v>35.58</v>
      </c>
      <c r="O966" s="18">
        <f t="shared" si="63"/>
        <v>30</v>
      </c>
    </row>
    <row r="967" spans="1:15" ht="14.4" customHeight="1" x14ac:dyDescent="0.3">
      <c r="A967" s="38" t="s">
        <v>16</v>
      </c>
      <c r="B967" s="38" t="s">
        <v>615</v>
      </c>
      <c r="C967" s="39">
        <v>44956</v>
      </c>
      <c r="D967" s="38" t="s">
        <v>44</v>
      </c>
      <c r="E967" s="38" t="s">
        <v>616</v>
      </c>
      <c r="F967" s="38" t="s">
        <v>1230</v>
      </c>
      <c r="G967" s="38" t="s">
        <v>1207</v>
      </c>
      <c r="H967" s="38">
        <v>20200</v>
      </c>
      <c r="I967" s="38">
        <v>9.2100000000000009</v>
      </c>
      <c r="J967" s="38" t="s">
        <v>239</v>
      </c>
      <c r="K967" s="38" t="s">
        <v>1231</v>
      </c>
      <c r="L967" s="41" t="str">
        <f t="shared" si="60"/>
        <v>DOES NOT MEET</v>
      </c>
      <c r="M967" s="15" t="str">
        <f t="shared" si="61"/>
        <v>N/A</v>
      </c>
      <c r="N967" s="42">
        <f t="shared" si="62"/>
        <v>24.75</v>
      </c>
      <c r="O967" s="42">
        <f t="shared" si="63"/>
        <v>30</v>
      </c>
    </row>
    <row r="968" spans="1:15" ht="14.4" customHeight="1" x14ac:dyDescent="0.3">
      <c r="A968" s="38" t="s">
        <v>16</v>
      </c>
      <c r="B968" s="38" t="s">
        <v>615</v>
      </c>
      <c r="C968" s="39">
        <v>43188</v>
      </c>
      <c r="D968" s="38" t="s">
        <v>59</v>
      </c>
      <c r="E968" s="38" t="s">
        <v>616</v>
      </c>
      <c r="F968" s="38" t="s">
        <v>2272</v>
      </c>
      <c r="G968" s="38" t="s">
        <v>196</v>
      </c>
      <c r="H968" s="38">
        <v>11848</v>
      </c>
      <c r="I968" s="38">
        <v>8.9</v>
      </c>
      <c r="J968" s="38">
        <v>0</v>
      </c>
      <c r="K968" s="38">
        <v>47.1</v>
      </c>
      <c r="L968" s="15" t="str">
        <f t="shared" si="60"/>
        <v>MEETS</v>
      </c>
      <c r="M968" s="15" t="str">
        <f t="shared" si="61"/>
        <v>N/A</v>
      </c>
      <c r="N968" s="18">
        <f t="shared" si="62"/>
        <v>47.1</v>
      </c>
      <c r="O968" s="18">
        <f t="shared" si="63"/>
        <v>0</v>
      </c>
    </row>
    <row r="969" spans="1:15" ht="14.4" customHeight="1" x14ac:dyDescent="0.3">
      <c r="A969" s="38" t="s">
        <v>16</v>
      </c>
      <c r="B969" s="38" t="s">
        <v>615</v>
      </c>
      <c r="C969" s="39">
        <v>43501</v>
      </c>
      <c r="D969" s="38" t="s">
        <v>59</v>
      </c>
      <c r="E969" s="38" t="s">
        <v>616</v>
      </c>
      <c r="F969" s="38" t="s">
        <v>1435</v>
      </c>
      <c r="G969" s="38" t="s">
        <v>178</v>
      </c>
      <c r="H969" s="38">
        <v>22870</v>
      </c>
      <c r="I969" s="38">
        <v>9.4</v>
      </c>
      <c r="J969" s="38">
        <v>0</v>
      </c>
      <c r="K969" s="38" t="s">
        <v>743</v>
      </c>
      <c r="L969" s="15" t="str">
        <f t="shared" si="60"/>
        <v>DOES NOT MEET</v>
      </c>
      <c r="M969" s="15" t="str">
        <f t="shared" si="61"/>
        <v>N/A</v>
      </c>
      <c r="N969" s="18">
        <f t="shared" si="62"/>
        <v>28.859000000000002</v>
      </c>
      <c r="O969" s="18">
        <f t="shared" si="63"/>
        <v>0</v>
      </c>
    </row>
    <row r="970" spans="1:15" ht="14.4" customHeight="1" x14ac:dyDescent="0.3">
      <c r="A970" s="38" t="s">
        <v>16</v>
      </c>
      <c r="B970" s="38" t="s">
        <v>615</v>
      </c>
      <c r="C970" s="39">
        <v>43188</v>
      </c>
      <c r="D970" s="38" t="s">
        <v>48</v>
      </c>
      <c r="E970" s="38" t="s">
        <v>616</v>
      </c>
      <c r="F970" s="38" t="s">
        <v>2269</v>
      </c>
      <c r="G970" s="38" t="s">
        <v>196</v>
      </c>
      <c r="H970" s="38">
        <v>15179</v>
      </c>
      <c r="I970" s="38">
        <v>8.8000000000000007</v>
      </c>
      <c r="J970" s="38">
        <v>0</v>
      </c>
      <c r="K970" s="38">
        <v>36.200000000000003</v>
      </c>
      <c r="L970" s="15" t="str">
        <f t="shared" si="60"/>
        <v>MEETS</v>
      </c>
      <c r="M970" s="15" t="str">
        <f t="shared" si="61"/>
        <v>N/A</v>
      </c>
      <c r="N970" s="18">
        <f t="shared" si="62"/>
        <v>36.200000000000003</v>
      </c>
      <c r="O970" s="18">
        <f t="shared" si="63"/>
        <v>0</v>
      </c>
    </row>
    <row r="971" spans="1:15" ht="14.4" customHeight="1" x14ac:dyDescent="0.3">
      <c r="A971" s="38" t="s">
        <v>16</v>
      </c>
      <c r="B971" s="38" t="s">
        <v>615</v>
      </c>
      <c r="C971" s="39">
        <v>43501</v>
      </c>
      <c r="D971" s="38" t="s">
        <v>48</v>
      </c>
      <c r="E971" s="38" t="s">
        <v>616</v>
      </c>
      <c r="F971" s="38" t="s">
        <v>2361</v>
      </c>
      <c r="G971" s="38" t="s">
        <v>178</v>
      </c>
      <c r="H971" s="38">
        <v>17350</v>
      </c>
      <c r="I971" s="38">
        <v>9.3000000000000007</v>
      </c>
      <c r="J971" s="38">
        <v>0</v>
      </c>
      <c r="K971" s="38" t="s">
        <v>746</v>
      </c>
      <c r="L971" s="15" t="str">
        <f t="shared" si="60"/>
        <v>DOES NOT MEET</v>
      </c>
      <c r="M971" s="15" t="str">
        <f t="shared" si="61"/>
        <v>N/A</v>
      </c>
      <c r="N971" s="18">
        <f t="shared" si="62"/>
        <v>38.04</v>
      </c>
      <c r="O971" s="18">
        <f t="shared" si="63"/>
        <v>0</v>
      </c>
    </row>
    <row r="972" spans="1:15" ht="14.4" customHeight="1" x14ac:dyDescent="0.3">
      <c r="A972" s="38" t="s">
        <v>16</v>
      </c>
      <c r="B972" s="38" t="s">
        <v>615</v>
      </c>
      <c r="C972" s="39">
        <v>44118</v>
      </c>
      <c r="D972" s="38" t="s">
        <v>48</v>
      </c>
      <c r="E972" s="38" t="s">
        <v>616</v>
      </c>
      <c r="F972" s="38" t="s">
        <v>1252</v>
      </c>
      <c r="G972" s="38" t="s">
        <v>1164</v>
      </c>
      <c r="H972" s="38">
        <v>14920</v>
      </c>
      <c r="I972" s="38">
        <v>9.1999999999999993</v>
      </c>
      <c r="J972" s="38" t="s">
        <v>239</v>
      </c>
      <c r="K972" s="38" t="s">
        <v>1166</v>
      </c>
      <c r="L972" s="15" t="str">
        <f t="shared" si="60"/>
        <v>DOES NOT MEET</v>
      </c>
      <c r="M972" s="15" t="str">
        <f t="shared" si="61"/>
        <v>N/A</v>
      </c>
      <c r="N972" s="18">
        <f t="shared" si="62"/>
        <v>44.235999999999997</v>
      </c>
      <c r="O972" s="18">
        <f t="shared" si="63"/>
        <v>30</v>
      </c>
    </row>
    <row r="973" spans="1:15" ht="14.4" customHeight="1" x14ac:dyDescent="0.3">
      <c r="A973" s="38" t="s">
        <v>16</v>
      </c>
      <c r="B973" s="38" t="s">
        <v>615</v>
      </c>
      <c r="C973" s="39">
        <v>43501</v>
      </c>
      <c r="D973" s="38" t="s">
        <v>45</v>
      </c>
      <c r="E973" s="38" t="s">
        <v>616</v>
      </c>
      <c r="F973" s="38" t="s">
        <v>1434</v>
      </c>
      <c r="G973" s="38" t="s">
        <v>178</v>
      </c>
      <c r="H973" s="38">
        <v>13360</v>
      </c>
      <c r="I973" s="38">
        <v>9.1999999999999993</v>
      </c>
      <c r="J973" s="38">
        <v>0</v>
      </c>
      <c r="K973" s="38" t="s">
        <v>747</v>
      </c>
      <c r="L973" s="15" t="str">
        <f t="shared" si="60"/>
        <v>DOES NOT MEET</v>
      </c>
      <c r="M973" s="15" t="str">
        <f t="shared" si="61"/>
        <v>N/A</v>
      </c>
      <c r="N973" s="18">
        <f t="shared" si="62"/>
        <v>49.401000000000003</v>
      </c>
      <c r="O973" s="18">
        <f t="shared" si="63"/>
        <v>0</v>
      </c>
    </row>
    <row r="974" spans="1:15" ht="14.4" customHeight="1" x14ac:dyDescent="0.3">
      <c r="A974" s="38" t="s">
        <v>16</v>
      </c>
      <c r="B974" s="38" t="s">
        <v>589</v>
      </c>
      <c r="C974" s="39">
        <v>42440</v>
      </c>
      <c r="D974" s="38" t="s">
        <v>44</v>
      </c>
      <c r="E974" s="38" t="s">
        <v>295</v>
      </c>
      <c r="F974" s="38" t="s">
        <v>2128</v>
      </c>
      <c r="G974" s="38" t="s">
        <v>198</v>
      </c>
      <c r="H974" s="38">
        <v>24746</v>
      </c>
      <c r="I974" s="38">
        <v>8</v>
      </c>
      <c r="J974" s="38">
        <v>0</v>
      </c>
      <c r="K974" s="38">
        <v>4.5</v>
      </c>
      <c r="L974" s="15" t="str">
        <f t="shared" si="60"/>
        <v>MEETS</v>
      </c>
      <c r="M974" s="15" t="str">
        <f t="shared" si="61"/>
        <v>N/A</v>
      </c>
      <c r="N974" s="18">
        <f t="shared" si="62"/>
        <v>4.5</v>
      </c>
      <c r="O974" s="18">
        <f t="shared" si="63"/>
        <v>0</v>
      </c>
    </row>
    <row r="975" spans="1:15" ht="14.4" customHeight="1" x14ac:dyDescent="0.3">
      <c r="A975" s="38" t="s">
        <v>16</v>
      </c>
      <c r="B975" s="38" t="s">
        <v>589</v>
      </c>
      <c r="C975" s="39">
        <v>44532</v>
      </c>
      <c r="D975" s="38" t="s">
        <v>44</v>
      </c>
      <c r="E975" s="38" t="s">
        <v>295</v>
      </c>
      <c r="F975" s="38" t="s">
        <v>1244</v>
      </c>
      <c r="G975" s="38" t="s">
        <v>189</v>
      </c>
      <c r="H975" s="38">
        <v>39110</v>
      </c>
      <c r="I975" s="38">
        <v>9.24</v>
      </c>
      <c r="J975" s="38" t="s">
        <v>1168</v>
      </c>
      <c r="K975" s="38" t="s">
        <v>1245</v>
      </c>
      <c r="L975" s="41" t="str">
        <f t="shared" si="60"/>
        <v>DOES NOT MEET</v>
      </c>
      <c r="M975" s="15" t="str">
        <f t="shared" si="61"/>
        <v>N/A</v>
      </c>
      <c r="N975" s="42">
        <f t="shared" si="62"/>
        <v>16.875</v>
      </c>
      <c r="O975" s="42">
        <f t="shared" si="63"/>
        <v>33</v>
      </c>
    </row>
    <row r="976" spans="1:15" ht="14.4" customHeight="1" x14ac:dyDescent="0.3">
      <c r="A976" s="38" t="s">
        <v>16</v>
      </c>
      <c r="B976" s="38" t="s">
        <v>589</v>
      </c>
      <c r="C976" s="39">
        <v>42440</v>
      </c>
      <c r="D976" s="38" t="s">
        <v>48</v>
      </c>
      <c r="E976" s="38" t="s">
        <v>295</v>
      </c>
      <c r="F976" s="38" t="s">
        <v>1521</v>
      </c>
      <c r="G976" s="38" t="s">
        <v>198</v>
      </c>
      <c r="H976" s="38">
        <v>18450</v>
      </c>
      <c r="I976" s="38">
        <v>7.6</v>
      </c>
      <c r="J976" s="38">
        <v>0</v>
      </c>
      <c r="K976" s="38">
        <v>8.5</v>
      </c>
      <c r="L976" s="15" t="str">
        <f t="shared" si="60"/>
        <v>MEETS</v>
      </c>
      <c r="M976" s="15" t="str">
        <f t="shared" si="61"/>
        <v>N/A</v>
      </c>
      <c r="N976" s="18">
        <f t="shared" si="62"/>
        <v>8.5</v>
      </c>
      <c r="O976" s="18">
        <f t="shared" si="63"/>
        <v>0</v>
      </c>
    </row>
    <row r="977" spans="1:15" ht="14.4" customHeight="1" x14ac:dyDescent="0.3">
      <c r="A977" s="38" t="s">
        <v>16</v>
      </c>
      <c r="B977" s="38" t="s">
        <v>565</v>
      </c>
      <c r="C977" s="39">
        <v>40491</v>
      </c>
      <c r="D977" s="38" t="s">
        <v>44</v>
      </c>
      <c r="E977" s="38" t="s">
        <v>259</v>
      </c>
      <c r="F977" s="38" t="s">
        <v>1993</v>
      </c>
      <c r="G977" s="38" t="s">
        <v>260</v>
      </c>
      <c r="H977" s="38">
        <v>24509</v>
      </c>
      <c r="I977" s="38">
        <v>8.1999999999999993</v>
      </c>
      <c r="J977" s="38">
        <v>0</v>
      </c>
      <c r="K977" s="38">
        <v>0</v>
      </c>
      <c r="L977" s="15" t="str">
        <f t="shared" si="60"/>
        <v>MEETS</v>
      </c>
      <c r="M977" s="15" t="str">
        <f t="shared" si="61"/>
        <v>N/A</v>
      </c>
      <c r="N977" s="18">
        <f t="shared" si="62"/>
        <v>0</v>
      </c>
      <c r="O977" s="18">
        <f t="shared" si="63"/>
        <v>0</v>
      </c>
    </row>
    <row r="978" spans="1:15" ht="14.4" customHeight="1" x14ac:dyDescent="0.3">
      <c r="A978" s="38" t="s">
        <v>16</v>
      </c>
      <c r="B978" s="38" t="s">
        <v>565</v>
      </c>
      <c r="C978" s="39">
        <v>42412</v>
      </c>
      <c r="D978" s="38" t="s">
        <v>44</v>
      </c>
      <c r="E978" s="38" t="s">
        <v>259</v>
      </c>
      <c r="F978" s="38" t="s">
        <v>1533</v>
      </c>
      <c r="G978" s="38" t="s">
        <v>189</v>
      </c>
      <c r="H978" s="38">
        <v>24631</v>
      </c>
      <c r="I978" s="38">
        <v>7.7</v>
      </c>
      <c r="J978" s="38">
        <v>5</v>
      </c>
      <c r="K978" s="38">
        <v>4</v>
      </c>
      <c r="L978" s="15" t="str">
        <f t="shared" si="60"/>
        <v>MEETS</v>
      </c>
      <c r="M978" s="15" t="str">
        <f t="shared" si="61"/>
        <v>N/A</v>
      </c>
      <c r="N978" s="18">
        <f t="shared" si="62"/>
        <v>4</v>
      </c>
      <c r="O978" s="18">
        <f t="shared" si="63"/>
        <v>5</v>
      </c>
    </row>
    <row r="979" spans="1:15" ht="14.4" customHeight="1" x14ac:dyDescent="0.3">
      <c r="A979" s="38" t="s">
        <v>16</v>
      </c>
      <c r="B979" s="38" t="s">
        <v>565</v>
      </c>
      <c r="C979" s="39">
        <v>43523</v>
      </c>
      <c r="D979" s="38" t="s">
        <v>59</v>
      </c>
      <c r="E979" s="38" t="s">
        <v>259</v>
      </c>
      <c r="F979" s="38" t="s">
        <v>1426</v>
      </c>
      <c r="G979" s="38" t="s">
        <v>189</v>
      </c>
      <c r="H979" s="38">
        <v>19980</v>
      </c>
      <c r="I979" s="38">
        <v>9.5</v>
      </c>
      <c r="J979" s="38">
        <v>0</v>
      </c>
      <c r="K979" s="38" t="s">
        <v>756</v>
      </c>
      <c r="L979" s="15" t="str">
        <f t="shared" si="60"/>
        <v>DOES NOT MEET</v>
      </c>
      <c r="M979" s="15" t="str">
        <f t="shared" si="61"/>
        <v>N/A</v>
      </c>
      <c r="N979" s="18">
        <f t="shared" si="62"/>
        <v>33.033000000000001</v>
      </c>
      <c r="O979" s="18">
        <f t="shared" si="63"/>
        <v>0</v>
      </c>
    </row>
    <row r="980" spans="1:15" ht="14.4" customHeight="1" x14ac:dyDescent="0.3">
      <c r="A980" s="38" t="s">
        <v>16</v>
      </c>
      <c r="B980" s="38" t="s">
        <v>565</v>
      </c>
      <c r="C980" s="39">
        <v>42412</v>
      </c>
      <c r="D980" s="38" t="s">
        <v>48</v>
      </c>
      <c r="E980" s="38" t="s">
        <v>259</v>
      </c>
      <c r="F980" s="38" t="s">
        <v>2089</v>
      </c>
      <c r="G980" s="38" t="s">
        <v>189</v>
      </c>
      <c r="H980" s="38">
        <v>21538</v>
      </c>
      <c r="I980" s="38">
        <v>9.1</v>
      </c>
      <c r="J980" s="38">
        <v>0</v>
      </c>
      <c r="K980" s="38">
        <v>4.4000000000000004</v>
      </c>
      <c r="L980" s="15" t="str">
        <f t="shared" si="60"/>
        <v>DOES NOT MEET</v>
      </c>
      <c r="M980" s="15" t="str">
        <f t="shared" si="61"/>
        <v>N/A</v>
      </c>
      <c r="N980" s="18">
        <f t="shared" si="62"/>
        <v>4.4000000000000004</v>
      </c>
      <c r="O980" s="18">
        <f t="shared" si="63"/>
        <v>0</v>
      </c>
    </row>
    <row r="981" spans="1:15" ht="14.4" customHeight="1" x14ac:dyDescent="0.3">
      <c r="A981" s="38" t="s">
        <v>16</v>
      </c>
      <c r="B981" s="38" t="s">
        <v>565</v>
      </c>
      <c r="C981" s="39">
        <v>43523</v>
      </c>
      <c r="D981" s="38" t="s">
        <v>48</v>
      </c>
      <c r="E981" s="38" t="s">
        <v>259</v>
      </c>
      <c r="F981" s="38" t="s">
        <v>1427</v>
      </c>
      <c r="G981" s="38" t="s">
        <v>189</v>
      </c>
      <c r="H981" s="38">
        <v>19140</v>
      </c>
      <c r="I981" s="38">
        <v>9.4</v>
      </c>
      <c r="J981" s="38">
        <v>0</v>
      </c>
      <c r="K981" s="38" t="s">
        <v>757</v>
      </c>
      <c r="L981" s="15" t="str">
        <f t="shared" si="60"/>
        <v>DOES NOT MEET</v>
      </c>
      <c r="M981" s="15" t="str">
        <f t="shared" si="61"/>
        <v>N/A</v>
      </c>
      <c r="N981" s="18">
        <f t="shared" si="62"/>
        <v>34.482999999999997</v>
      </c>
      <c r="O981" s="18">
        <f t="shared" si="63"/>
        <v>0</v>
      </c>
    </row>
    <row r="982" spans="1:15" ht="14.4" customHeight="1" x14ac:dyDescent="0.3">
      <c r="A982" s="38" t="s">
        <v>366</v>
      </c>
      <c r="B982" s="38" t="s">
        <v>373</v>
      </c>
      <c r="C982" s="39">
        <v>41710</v>
      </c>
      <c r="D982" s="38" t="s">
        <v>44</v>
      </c>
      <c r="E982" s="38" t="s">
        <v>374</v>
      </c>
      <c r="F982" s="38" t="s">
        <v>1550</v>
      </c>
      <c r="G982" s="38" t="s">
        <v>168</v>
      </c>
      <c r="H982" s="38">
        <v>15074</v>
      </c>
      <c r="I982" s="38">
        <v>6.5</v>
      </c>
      <c r="J982" s="38">
        <v>0</v>
      </c>
      <c r="K982" s="38">
        <v>0</v>
      </c>
      <c r="L982" s="15" t="str">
        <f t="shared" si="60"/>
        <v>MEETS</v>
      </c>
      <c r="M982" s="15" t="str">
        <f t="shared" si="61"/>
        <v>N/A</v>
      </c>
      <c r="N982" s="18">
        <f t="shared" si="62"/>
        <v>0</v>
      </c>
      <c r="O982" s="18">
        <f t="shared" si="63"/>
        <v>0</v>
      </c>
    </row>
    <row r="983" spans="1:15" ht="14.4" customHeight="1" x14ac:dyDescent="0.3">
      <c r="A983" s="38" t="s">
        <v>366</v>
      </c>
      <c r="B983" s="38" t="s">
        <v>367</v>
      </c>
      <c r="C983" s="39">
        <v>41535</v>
      </c>
      <c r="D983" s="38" t="s">
        <v>44</v>
      </c>
      <c r="E983" s="38" t="s">
        <v>368</v>
      </c>
      <c r="F983" s="38" t="s">
        <v>1553</v>
      </c>
      <c r="G983" s="38" t="s">
        <v>168</v>
      </c>
      <c r="H983" s="38">
        <v>4484</v>
      </c>
      <c r="I983" s="38">
        <v>6.9</v>
      </c>
      <c r="J983" s="38" t="s">
        <v>1554</v>
      </c>
      <c r="K983" s="38" t="s">
        <v>1554</v>
      </c>
      <c r="L983" s="15" t="str">
        <f t="shared" si="60"/>
        <v>MEETS</v>
      </c>
      <c r="M983" s="15" t="str">
        <f t="shared" si="61"/>
        <v>N/A</v>
      </c>
      <c r="N983" s="18" t="str">
        <f t="shared" si="62"/>
        <v/>
      </c>
      <c r="O983" s="18" t="str">
        <f t="shared" si="63"/>
        <v/>
      </c>
    </row>
  </sheetData>
  <sheetProtection sheet="1" objects="1" scenarios="1"/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1"/>
  <sheetViews>
    <sheetView showZero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0" sqref="D10"/>
    </sheetView>
  </sheetViews>
  <sheetFormatPr defaultColWidth="9.109375" defaultRowHeight="14.4" customHeight="1" x14ac:dyDescent="0.3"/>
  <cols>
    <col min="1" max="1" width="34.77734375" style="15" bestFit="1" customWidth="1"/>
    <col min="2" max="2" width="39" style="15" bestFit="1" customWidth="1"/>
    <col min="3" max="3" width="15.44140625" style="40" bestFit="1" customWidth="1"/>
    <col min="4" max="4" width="55.77734375" style="16" bestFit="1" customWidth="1"/>
    <col min="5" max="5" width="12.88671875" style="40" bestFit="1" customWidth="1"/>
    <col min="6" max="6" width="13.33203125" style="15" bestFit="1" customWidth="1"/>
    <col min="7" max="7" width="23" style="15" bestFit="1" customWidth="1"/>
    <col min="8" max="8" width="22.33203125" style="15" bestFit="1" customWidth="1"/>
    <col min="9" max="9" width="12.6640625" style="15" bestFit="1" customWidth="1"/>
    <col min="10" max="10" width="18" style="15" bestFit="1" customWidth="1"/>
    <col min="11" max="11" width="16.6640625" style="15" bestFit="1" customWidth="1"/>
    <col min="12" max="12" width="21" style="15" bestFit="1" customWidth="1"/>
    <col min="13" max="13" width="16.21875" style="15" customWidth="1"/>
    <col min="14" max="14" width="13.5546875" style="15" hidden="1" customWidth="1"/>
    <col min="15" max="15" width="17.109375" style="15" hidden="1" customWidth="1"/>
    <col min="16" max="17" width="9.109375" style="15" customWidth="1"/>
    <col min="18" max="16384" width="9.109375" style="15"/>
  </cols>
  <sheetData>
    <row r="1" spans="1:15" ht="14.4" customHeight="1" x14ac:dyDescent="0.3">
      <c r="A1" s="43" t="s">
        <v>35</v>
      </c>
      <c r="B1" s="43" t="s">
        <v>230</v>
      </c>
      <c r="C1" s="43" t="s">
        <v>21</v>
      </c>
      <c r="D1" s="43" t="s">
        <v>37</v>
      </c>
      <c r="E1" s="43" t="s">
        <v>231</v>
      </c>
      <c r="F1" s="43" t="s">
        <v>36</v>
      </c>
      <c r="G1" s="43" t="s">
        <v>167</v>
      </c>
      <c r="H1" s="43" t="s">
        <v>1584</v>
      </c>
      <c r="I1" s="43" t="s">
        <v>540</v>
      </c>
      <c r="J1" s="43" t="s">
        <v>2401</v>
      </c>
      <c r="K1" s="43" t="s">
        <v>1586</v>
      </c>
      <c r="L1" s="43" t="s">
        <v>1129</v>
      </c>
      <c r="M1" s="24" t="s">
        <v>459</v>
      </c>
      <c r="N1" s="25" t="s">
        <v>954</v>
      </c>
      <c r="O1" s="25" t="s">
        <v>955</v>
      </c>
    </row>
    <row r="2" spans="1:15" ht="14.4" customHeight="1" x14ac:dyDescent="0.3">
      <c r="A2" s="44" t="s">
        <v>1587</v>
      </c>
      <c r="B2" s="44" t="s">
        <v>1588</v>
      </c>
      <c r="C2" s="45">
        <v>45127</v>
      </c>
      <c r="D2" s="44" t="s">
        <v>51</v>
      </c>
      <c r="E2" s="44" t="s">
        <v>1589</v>
      </c>
      <c r="F2" s="44" t="s">
        <v>1592</v>
      </c>
      <c r="G2" s="44" t="s">
        <v>1122</v>
      </c>
      <c r="H2" s="44">
        <v>80040</v>
      </c>
      <c r="I2" s="44">
        <v>5.45</v>
      </c>
      <c r="J2" s="44" t="s">
        <v>1213</v>
      </c>
      <c r="K2" s="44" t="s">
        <v>1593</v>
      </c>
      <c r="L2" s="41" t="str">
        <f t="shared" ref="L2:L58" si="0">IF(ISBLANK(I2),"N/A",IF(AND(4.5&lt;=$I2,$I2&lt;=9), "MEETS","DOES NOT MEET"))</f>
        <v>MEETS</v>
      </c>
      <c r="M2" s="46" t="str">
        <f t="shared" ref="M2:M58" si="1">IF(ISBLANK(I2), "N/A", IF(AND(5 &lt;= $I2, $I2 &lt;= 10),IF($H2&gt;=3000,IF($O2&lt;=100,IF($N2&lt;=200,"MEETS","DOES NOT MEET"),"DOES NOT MEET"),"DOES NOT MEET"),"DOES NOT MEET"))</f>
        <v>MEETS</v>
      </c>
      <c r="N2" s="42">
        <f t="shared" ref="N2:N58" si="2">IF(LEFT(K2, 1)="&lt;", VALUE(RIGHT(K2,LEN(K2)-1)), K2)</f>
        <v>7.7</v>
      </c>
      <c r="O2" s="42">
        <f t="shared" ref="O2:O58" si="3">IF(LEFT(J2, 1)="&lt;", VALUE(RIGHT(J2,LEN(J2)-1)), J2)</f>
        <v>31</v>
      </c>
    </row>
    <row r="3" spans="1:15" ht="14.4" customHeight="1" x14ac:dyDescent="0.3">
      <c r="A3" s="44" t="s">
        <v>1587</v>
      </c>
      <c r="B3" s="44" t="s">
        <v>1588</v>
      </c>
      <c r="C3" s="45">
        <v>45127</v>
      </c>
      <c r="D3" s="44" t="s">
        <v>51</v>
      </c>
      <c r="E3" s="44" t="s">
        <v>1589</v>
      </c>
      <c r="F3" s="44" t="s">
        <v>1594</v>
      </c>
      <c r="G3" s="44" t="s">
        <v>1122</v>
      </c>
      <c r="H3" s="44">
        <v>106720</v>
      </c>
      <c r="I3" s="44">
        <v>5.62</v>
      </c>
      <c r="J3" s="44" t="s">
        <v>1213</v>
      </c>
      <c r="K3" s="44" t="s">
        <v>1595</v>
      </c>
      <c r="L3" s="41" t="str">
        <f t="shared" si="0"/>
        <v>MEETS</v>
      </c>
      <c r="M3" s="46" t="str">
        <f t="shared" si="1"/>
        <v>MEETS</v>
      </c>
      <c r="N3" s="42">
        <f t="shared" si="2"/>
        <v>6.16</v>
      </c>
      <c r="O3" s="42">
        <f t="shared" si="3"/>
        <v>31</v>
      </c>
    </row>
    <row r="4" spans="1:15" ht="14.4" customHeight="1" x14ac:dyDescent="0.3">
      <c r="A4" s="44" t="s">
        <v>1587</v>
      </c>
      <c r="B4" s="44" t="s">
        <v>1588</v>
      </c>
      <c r="C4" s="45">
        <v>45127</v>
      </c>
      <c r="D4" s="44" t="s">
        <v>51</v>
      </c>
      <c r="E4" s="44" t="s">
        <v>1589</v>
      </c>
      <c r="F4" s="44" t="s">
        <v>1590</v>
      </c>
      <c r="G4" s="44" t="s">
        <v>1122</v>
      </c>
      <c r="H4" s="44">
        <v>226780</v>
      </c>
      <c r="I4" s="44">
        <v>5.8</v>
      </c>
      <c r="J4" s="44" t="s">
        <v>1213</v>
      </c>
      <c r="K4" s="44" t="s">
        <v>1591</v>
      </c>
      <c r="L4" s="41" t="str">
        <f t="shared" si="0"/>
        <v>MEETS</v>
      </c>
      <c r="M4" s="46" t="str">
        <f t="shared" si="1"/>
        <v>MEETS</v>
      </c>
      <c r="N4" s="42">
        <f t="shared" si="2"/>
        <v>5.87</v>
      </c>
      <c r="O4" s="42">
        <f t="shared" si="3"/>
        <v>31</v>
      </c>
    </row>
    <row r="5" spans="1:15" ht="14.4" customHeight="1" x14ac:dyDescent="0.3">
      <c r="A5" s="44" t="s">
        <v>963</v>
      </c>
      <c r="B5" s="44" t="s">
        <v>964</v>
      </c>
      <c r="C5" s="45">
        <v>41941</v>
      </c>
      <c r="D5" s="44" t="s">
        <v>51</v>
      </c>
      <c r="E5" s="44" t="s">
        <v>516</v>
      </c>
      <c r="F5" s="44" t="s">
        <v>2459</v>
      </c>
      <c r="G5" s="44" t="s">
        <v>169</v>
      </c>
      <c r="H5" s="44">
        <v>26695</v>
      </c>
      <c r="I5" s="44">
        <v>6</v>
      </c>
      <c r="J5" s="44">
        <v>0</v>
      </c>
      <c r="K5" s="44">
        <v>0</v>
      </c>
      <c r="L5" s="15" t="str">
        <f t="shared" si="0"/>
        <v>MEETS</v>
      </c>
      <c r="M5" s="21" t="str">
        <f t="shared" si="1"/>
        <v>MEETS</v>
      </c>
      <c r="N5" s="18">
        <f t="shared" si="2"/>
        <v>0</v>
      </c>
      <c r="O5" s="18">
        <f t="shared" si="3"/>
        <v>0</v>
      </c>
    </row>
    <row r="6" spans="1:15" ht="14.4" customHeight="1" x14ac:dyDescent="0.3">
      <c r="A6" s="44" t="s">
        <v>963</v>
      </c>
      <c r="B6" s="44" t="s">
        <v>964</v>
      </c>
      <c r="C6" s="45">
        <v>41941</v>
      </c>
      <c r="D6" s="44" t="s">
        <v>51</v>
      </c>
      <c r="E6" s="44" t="s">
        <v>516</v>
      </c>
      <c r="F6" s="44" t="s">
        <v>2460</v>
      </c>
      <c r="G6" s="44" t="s">
        <v>169</v>
      </c>
      <c r="H6" s="44">
        <v>35039</v>
      </c>
      <c r="I6" s="44">
        <v>5.3</v>
      </c>
      <c r="J6" s="44">
        <v>0</v>
      </c>
      <c r="K6" s="44">
        <v>0</v>
      </c>
      <c r="L6" s="15" t="str">
        <f t="shared" si="0"/>
        <v>MEETS</v>
      </c>
      <c r="M6" s="21" t="str">
        <f t="shared" si="1"/>
        <v>MEETS</v>
      </c>
      <c r="N6" s="18">
        <f t="shared" si="2"/>
        <v>0</v>
      </c>
      <c r="O6" s="18">
        <f t="shared" si="3"/>
        <v>0</v>
      </c>
    </row>
    <row r="7" spans="1:15" ht="14.4" customHeight="1" x14ac:dyDescent="0.3">
      <c r="A7" s="44" t="s">
        <v>963</v>
      </c>
      <c r="B7" s="44" t="s">
        <v>964</v>
      </c>
      <c r="C7" s="45">
        <v>41941</v>
      </c>
      <c r="D7" s="44" t="s">
        <v>51</v>
      </c>
      <c r="E7" s="44" t="s">
        <v>516</v>
      </c>
      <c r="F7" s="44" t="s">
        <v>2461</v>
      </c>
      <c r="G7" s="44" t="s">
        <v>169</v>
      </c>
      <c r="H7" s="44">
        <v>34953</v>
      </c>
      <c r="I7" s="44">
        <v>5.0999999999999996</v>
      </c>
      <c r="J7" s="44">
        <v>0</v>
      </c>
      <c r="K7" s="44">
        <v>0</v>
      </c>
      <c r="L7" s="15" t="str">
        <f t="shared" si="0"/>
        <v>MEETS</v>
      </c>
      <c r="M7" s="21" t="str">
        <f t="shared" si="1"/>
        <v>MEETS</v>
      </c>
      <c r="N7" s="18">
        <f t="shared" si="2"/>
        <v>0</v>
      </c>
      <c r="O7" s="18">
        <f t="shared" si="3"/>
        <v>0</v>
      </c>
    </row>
    <row r="8" spans="1:15" ht="14.4" customHeight="1" x14ac:dyDescent="0.3">
      <c r="A8" s="44" t="s">
        <v>963</v>
      </c>
      <c r="B8" s="44" t="s">
        <v>964</v>
      </c>
      <c r="C8" s="45">
        <v>41983</v>
      </c>
      <c r="D8" s="44" t="s">
        <v>51</v>
      </c>
      <c r="E8" s="44" t="s">
        <v>516</v>
      </c>
      <c r="F8" s="44" t="s">
        <v>2462</v>
      </c>
      <c r="G8" s="44" t="s">
        <v>169</v>
      </c>
      <c r="H8" s="44">
        <v>33134</v>
      </c>
      <c r="I8" s="44">
        <v>7.1</v>
      </c>
      <c r="J8" s="44">
        <v>0</v>
      </c>
      <c r="K8" s="44">
        <v>0</v>
      </c>
      <c r="L8" s="15" t="str">
        <f t="shared" si="0"/>
        <v>MEETS</v>
      </c>
      <c r="M8" s="21" t="str">
        <f t="shared" si="1"/>
        <v>MEETS</v>
      </c>
      <c r="N8" s="18">
        <f t="shared" si="2"/>
        <v>0</v>
      </c>
      <c r="O8" s="18">
        <f t="shared" si="3"/>
        <v>0</v>
      </c>
    </row>
    <row r="9" spans="1:15" ht="14.4" customHeight="1" x14ac:dyDescent="0.3">
      <c r="A9" s="44" t="s">
        <v>963</v>
      </c>
      <c r="B9" s="44" t="s">
        <v>964</v>
      </c>
      <c r="C9" s="45">
        <v>41984</v>
      </c>
      <c r="D9" s="44" t="s">
        <v>51</v>
      </c>
      <c r="E9" s="44" t="s">
        <v>516</v>
      </c>
      <c r="F9" s="44" t="s">
        <v>2464</v>
      </c>
      <c r="G9" s="44" t="s">
        <v>169</v>
      </c>
      <c r="H9" s="44">
        <v>69013</v>
      </c>
      <c r="I9" s="44">
        <v>6.4</v>
      </c>
      <c r="J9" s="44">
        <v>0</v>
      </c>
      <c r="K9" s="44">
        <v>0</v>
      </c>
      <c r="L9" s="15" t="str">
        <f t="shared" si="0"/>
        <v>MEETS</v>
      </c>
      <c r="M9" s="21" t="str">
        <f t="shared" si="1"/>
        <v>MEETS</v>
      </c>
      <c r="N9" s="18">
        <f t="shared" si="2"/>
        <v>0</v>
      </c>
      <c r="O9" s="18">
        <f t="shared" si="3"/>
        <v>0</v>
      </c>
    </row>
    <row r="10" spans="1:15" ht="14.4" customHeight="1" x14ac:dyDescent="0.3">
      <c r="A10" s="44" t="s">
        <v>963</v>
      </c>
      <c r="B10" s="44" t="s">
        <v>964</v>
      </c>
      <c r="C10" s="45">
        <v>41988</v>
      </c>
      <c r="D10" s="44" t="s">
        <v>51</v>
      </c>
      <c r="E10" s="44" t="s">
        <v>516</v>
      </c>
      <c r="F10" s="44" t="s">
        <v>2463</v>
      </c>
      <c r="G10" s="44" t="s">
        <v>169</v>
      </c>
      <c r="H10" s="44">
        <v>44743</v>
      </c>
      <c r="I10" s="44">
        <v>5.8</v>
      </c>
      <c r="J10" s="44">
        <v>0</v>
      </c>
      <c r="K10" s="44">
        <v>0</v>
      </c>
      <c r="L10" s="15" t="str">
        <f t="shared" si="0"/>
        <v>MEETS</v>
      </c>
      <c r="M10" s="21" t="str">
        <f t="shared" si="1"/>
        <v>MEETS</v>
      </c>
      <c r="N10" s="28">
        <f t="shared" si="2"/>
        <v>0</v>
      </c>
      <c r="O10" s="28">
        <f t="shared" si="3"/>
        <v>0</v>
      </c>
    </row>
    <row r="11" spans="1:15" ht="14.4" customHeight="1" x14ac:dyDescent="0.3">
      <c r="A11" s="44" t="s">
        <v>963</v>
      </c>
      <c r="B11" s="44" t="s">
        <v>964</v>
      </c>
      <c r="C11" s="45">
        <v>42128</v>
      </c>
      <c r="D11" s="44" t="s">
        <v>51</v>
      </c>
      <c r="E11" s="44" t="s">
        <v>516</v>
      </c>
      <c r="F11" s="44" t="s">
        <v>2465</v>
      </c>
      <c r="G11" s="44" t="s">
        <v>169</v>
      </c>
      <c r="H11" s="44">
        <v>79491</v>
      </c>
      <c r="I11" s="44">
        <v>6.8</v>
      </c>
      <c r="J11" s="44">
        <v>0</v>
      </c>
      <c r="K11" s="44">
        <v>0</v>
      </c>
      <c r="L11" s="15" t="str">
        <f t="shared" si="0"/>
        <v>MEETS</v>
      </c>
      <c r="M11" s="21" t="str">
        <f t="shared" si="1"/>
        <v>MEETS</v>
      </c>
      <c r="N11" s="18">
        <f t="shared" si="2"/>
        <v>0</v>
      </c>
      <c r="O11" s="18">
        <f t="shared" si="3"/>
        <v>0</v>
      </c>
    </row>
    <row r="12" spans="1:15" ht="14.4" customHeight="1" x14ac:dyDescent="0.3">
      <c r="A12" s="44" t="s">
        <v>963</v>
      </c>
      <c r="B12" s="44" t="s">
        <v>964</v>
      </c>
      <c r="C12" s="45">
        <v>42129</v>
      </c>
      <c r="D12" s="44" t="s">
        <v>51</v>
      </c>
      <c r="E12" s="44" t="s">
        <v>516</v>
      </c>
      <c r="F12" s="44" t="s">
        <v>2466</v>
      </c>
      <c r="G12" s="44" t="s">
        <v>169</v>
      </c>
      <c r="H12" s="44">
        <v>81967</v>
      </c>
      <c r="I12" s="44">
        <v>5.0999999999999996</v>
      </c>
      <c r="J12" s="44">
        <v>0</v>
      </c>
      <c r="K12" s="44">
        <v>0</v>
      </c>
      <c r="L12" s="15" t="str">
        <f t="shared" si="0"/>
        <v>MEETS</v>
      </c>
      <c r="M12" s="21" t="str">
        <f t="shared" si="1"/>
        <v>MEETS</v>
      </c>
      <c r="N12" s="18">
        <f t="shared" si="2"/>
        <v>0</v>
      </c>
      <c r="O12" s="18">
        <f t="shared" si="3"/>
        <v>0</v>
      </c>
    </row>
    <row r="13" spans="1:15" ht="14.4" customHeight="1" x14ac:dyDescent="0.3">
      <c r="A13" s="44" t="s">
        <v>963</v>
      </c>
      <c r="B13" s="44" t="s">
        <v>964</v>
      </c>
      <c r="C13" s="45">
        <v>42172</v>
      </c>
      <c r="D13" s="44" t="s">
        <v>51</v>
      </c>
      <c r="E13" s="44" t="s">
        <v>516</v>
      </c>
      <c r="F13" s="44" t="s">
        <v>2467</v>
      </c>
      <c r="G13" s="44" t="s">
        <v>169</v>
      </c>
      <c r="H13" s="44">
        <v>49432</v>
      </c>
      <c r="I13" s="44">
        <v>6</v>
      </c>
      <c r="J13" s="44">
        <v>0</v>
      </c>
      <c r="K13" s="44">
        <v>0</v>
      </c>
      <c r="L13" s="15" t="str">
        <f t="shared" si="0"/>
        <v>MEETS</v>
      </c>
      <c r="M13" s="21" t="str">
        <f t="shared" si="1"/>
        <v>MEETS</v>
      </c>
      <c r="N13" s="18">
        <f t="shared" si="2"/>
        <v>0</v>
      </c>
      <c r="O13" s="18">
        <f t="shared" si="3"/>
        <v>0</v>
      </c>
    </row>
    <row r="14" spans="1:15" ht="14.4" customHeight="1" x14ac:dyDescent="0.3">
      <c r="A14" s="44" t="s">
        <v>963</v>
      </c>
      <c r="B14" s="44" t="s">
        <v>964</v>
      </c>
      <c r="C14" s="45">
        <v>42201</v>
      </c>
      <c r="D14" s="44" t="s">
        <v>51</v>
      </c>
      <c r="E14" s="44" t="s">
        <v>516</v>
      </c>
      <c r="F14" s="44" t="s">
        <v>2468</v>
      </c>
      <c r="G14" s="44" t="s">
        <v>169</v>
      </c>
      <c r="H14" s="44">
        <v>52521</v>
      </c>
      <c r="I14" s="44">
        <v>5.8</v>
      </c>
      <c r="J14" s="44">
        <v>0</v>
      </c>
      <c r="K14" s="44">
        <v>200</v>
      </c>
      <c r="L14" s="15" t="str">
        <f t="shared" si="0"/>
        <v>MEETS</v>
      </c>
      <c r="M14" s="21" t="str">
        <f t="shared" si="1"/>
        <v>MEETS</v>
      </c>
      <c r="N14" s="18">
        <f t="shared" si="2"/>
        <v>200</v>
      </c>
      <c r="O14" s="18">
        <f t="shared" si="3"/>
        <v>0</v>
      </c>
    </row>
    <row r="15" spans="1:15" ht="14.4" customHeight="1" x14ac:dyDescent="0.3">
      <c r="A15" s="44" t="s">
        <v>963</v>
      </c>
      <c r="B15" s="44" t="s">
        <v>964</v>
      </c>
      <c r="C15" s="45">
        <v>42240</v>
      </c>
      <c r="D15" s="44" t="s">
        <v>51</v>
      </c>
      <c r="E15" s="44" t="s">
        <v>516</v>
      </c>
      <c r="F15" s="44" t="s">
        <v>2469</v>
      </c>
      <c r="G15" s="44" t="s">
        <v>169</v>
      </c>
      <c r="H15" s="44">
        <v>69013</v>
      </c>
      <c r="I15" s="44">
        <v>6.2</v>
      </c>
      <c r="J15" s="44">
        <v>0</v>
      </c>
      <c r="K15" s="44">
        <v>0</v>
      </c>
      <c r="L15" s="15" t="str">
        <f t="shared" si="0"/>
        <v>MEETS</v>
      </c>
      <c r="M15" s="21" t="str">
        <f t="shared" si="1"/>
        <v>MEETS</v>
      </c>
      <c r="N15" s="18">
        <f t="shared" si="2"/>
        <v>0</v>
      </c>
      <c r="O15" s="18">
        <f t="shared" si="3"/>
        <v>0</v>
      </c>
    </row>
    <row r="16" spans="1:15" ht="14.4" customHeight="1" x14ac:dyDescent="0.3">
      <c r="A16" s="44" t="s">
        <v>963</v>
      </c>
      <c r="B16" s="44" t="s">
        <v>964</v>
      </c>
      <c r="C16" s="45">
        <v>42242</v>
      </c>
      <c r="D16" s="44" t="s">
        <v>51</v>
      </c>
      <c r="E16" s="44" t="s">
        <v>516</v>
      </c>
      <c r="F16" s="44" t="s">
        <v>2470</v>
      </c>
      <c r="G16" s="44" t="s">
        <v>169</v>
      </c>
      <c r="H16" s="44">
        <v>60132</v>
      </c>
      <c r="I16" s="44">
        <v>5.7</v>
      </c>
      <c r="J16" s="44">
        <v>0</v>
      </c>
      <c r="K16" s="44">
        <v>0</v>
      </c>
      <c r="L16" s="15" t="str">
        <f t="shared" si="0"/>
        <v>MEETS</v>
      </c>
      <c r="M16" s="21" t="str">
        <f t="shared" si="1"/>
        <v>MEETS</v>
      </c>
      <c r="N16" s="18">
        <f t="shared" si="2"/>
        <v>0</v>
      </c>
      <c r="O16" s="18">
        <f t="shared" si="3"/>
        <v>0</v>
      </c>
    </row>
    <row r="17" spans="1:15" ht="14.4" customHeight="1" x14ac:dyDescent="0.3">
      <c r="A17" s="44" t="s">
        <v>963</v>
      </c>
      <c r="B17" s="44" t="s">
        <v>964</v>
      </c>
      <c r="C17" s="45">
        <v>42243</v>
      </c>
      <c r="D17" s="44" t="s">
        <v>51</v>
      </c>
      <c r="E17" s="44" t="s">
        <v>516</v>
      </c>
      <c r="F17" s="44" t="s">
        <v>1601</v>
      </c>
      <c r="G17" s="44" t="s">
        <v>169</v>
      </c>
      <c r="H17" s="44">
        <v>60350</v>
      </c>
      <c r="I17" s="44">
        <v>5.4</v>
      </c>
      <c r="J17" s="44">
        <v>0</v>
      </c>
      <c r="K17" s="44">
        <v>0</v>
      </c>
      <c r="L17" s="15" t="str">
        <f t="shared" si="0"/>
        <v>MEETS</v>
      </c>
      <c r="M17" s="21" t="str">
        <f t="shared" si="1"/>
        <v>MEETS</v>
      </c>
      <c r="N17" s="18">
        <f t="shared" si="2"/>
        <v>0</v>
      </c>
      <c r="O17" s="18">
        <f t="shared" si="3"/>
        <v>0</v>
      </c>
    </row>
    <row r="18" spans="1:15" ht="14.4" customHeight="1" x14ac:dyDescent="0.3">
      <c r="A18" s="44" t="s">
        <v>963</v>
      </c>
      <c r="B18" s="44" t="s">
        <v>964</v>
      </c>
      <c r="C18" s="45">
        <v>44020</v>
      </c>
      <c r="D18" s="44" t="s">
        <v>47</v>
      </c>
      <c r="E18" s="44" t="s">
        <v>516</v>
      </c>
      <c r="F18" s="44" t="s">
        <v>2564</v>
      </c>
      <c r="G18" s="44" t="s">
        <v>1122</v>
      </c>
      <c r="H18" s="44">
        <v>68034</v>
      </c>
      <c r="I18" s="44">
        <v>5.43</v>
      </c>
      <c r="J18" s="44" t="s">
        <v>239</v>
      </c>
      <c r="K18" s="44" t="s">
        <v>1124</v>
      </c>
      <c r="L18" s="15" t="str">
        <f t="shared" si="0"/>
        <v>MEETS</v>
      </c>
      <c r="M18" s="21" t="str">
        <f t="shared" si="1"/>
        <v>MEETS</v>
      </c>
      <c r="N18" s="18">
        <f t="shared" si="2"/>
        <v>9.7010000000000005</v>
      </c>
      <c r="O18" s="18">
        <f t="shared" si="3"/>
        <v>30</v>
      </c>
    </row>
    <row r="19" spans="1:15" ht="14.4" customHeight="1" x14ac:dyDescent="0.3">
      <c r="A19" s="44" t="s">
        <v>963</v>
      </c>
      <c r="B19" s="44" t="s">
        <v>964</v>
      </c>
      <c r="C19" s="45">
        <v>44020</v>
      </c>
      <c r="D19" s="44" t="s">
        <v>47</v>
      </c>
      <c r="E19" s="44" t="s">
        <v>516</v>
      </c>
      <c r="F19" s="44" t="s">
        <v>2563</v>
      </c>
      <c r="G19" s="44" t="s">
        <v>1122</v>
      </c>
      <c r="H19" s="44">
        <v>70035</v>
      </c>
      <c r="I19" s="44">
        <v>5.61</v>
      </c>
      <c r="J19" s="44" t="s">
        <v>239</v>
      </c>
      <c r="K19" s="44" t="s">
        <v>1123</v>
      </c>
      <c r="L19" s="15" t="str">
        <f t="shared" si="0"/>
        <v>MEETS</v>
      </c>
      <c r="M19" s="21" t="str">
        <f t="shared" si="1"/>
        <v>MEETS</v>
      </c>
      <c r="N19" s="18">
        <f t="shared" si="2"/>
        <v>9.4239999999999995</v>
      </c>
      <c r="O19" s="18">
        <f t="shared" si="3"/>
        <v>30</v>
      </c>
    </row>
    <row r="20" spans="1:15" ht="14.4" customHeight="1" x14ac:dyDescent="0.3">
      <c r="A20" s="44" t="s">
        <v>963</v>
      </c>
      <c r="B20" s="44" t="s">
        <v>964</v>
      </c>
      <c r="C20" s="45">
        <v>44217</v>
      </c>
      <c r="D20" s="44" t="s">
        <v>47</v>
      </c>
      <c r="E20" s="44" t="s">
        <v>516</v>
      </c>
      <c r="F20" s="44" t="s">
        <v>2573</v>
      </c>
      <c r="G20" s="44" t="s">
        <v>1202</v>
      </c>
      <c r="H20" s="44">
        <v>146740</v>
      </c>
      <c r="I20" s="44">
        <v>5.63</v>
      </c>
      <c r="J20" s="44" t="s">
        <v>239</v>
      </c>
      <c r="K20" s="44" t="s">
        <v>1205</v>
      </c>
      <c r="L20" s="15" t="str">
        <f t="shared" si="0"/>
        <v>MEETS</v>
      </c>
      <c r="M20" s="21" t="str">
        <f t="shared" si="1"/>
        <v>MEETS</v>
      </c>
      <c r="N20" s="18">
        <f t="shared" si="2"/>
        <v>16.57</v>
      </c>
      <c r="O20" s="18">
        <f t="shared" si="3"/>
        <v>30</v>
      </c>
    </row>
    <row r="21" spans="1:15" ht="14.4" customHeight="1" x14ac:dyDescent="0.3">
      <c r="A21" s="44" t="s">
        <v>963</v>
      </c>
      <c r="B21" s="44" t="s">
        <v>964</v>
      </c>
      <c r="C21" s="45">
        <v>44217</v>
      </c>
      <c r="D21" s="44" t="s">
        <v>47</v>
      </c>
      <c r="E21" s="44" t="s">
        <v>516</v>
      </c>
      <c r="F21" s="44" t="s">
        <v>2573</v>
      </c>
      <c r="G21" s="44" t="s">
        <v>1202</v>
      </c>
      <c r="H21" s="44">
        <v>146740</v>
      </c>
      <c r="I21" s="44">
        <v>5.63</v>
      </c>
      <c r="J21" s="44" t="s">
        <v>239</v>
      </c>
      <c r="K21" s="44" t="s">
        <v>1205</v>
      </c>
      <c r="L21" s="41" t="str">
        <f t="shared" si="0"/>
        <v>MEETS</v>
      </c>
      <c r="M21" s="46" t="str">
        <f t="shared" si="1"/>
        <v>MEETS</v>
      </c>
      <c r="N21" s="42">
        <f t="shared" si="2"/>
        <v>16.57</v>
      </c>
      <c r="O21" s="42">
        <f t="shared" si="3"/>
        <v>30</v>
      </c>
    </row>
    <row r="22" spans="1:15" ht="14.4" customHeight="1" x14ac:dyDescent="0.3">
      <c r="A22" s="44" t="s">
        <v>963</v>
      </c>
      <c r="B22" s="44" t="s">
        <v>964</v>
      </c>
      <c r="C22" s="45">
        <v>44320</v>
      </c>
      <c r="D22" s="44" t="s">
        <v>47</v>
      </c>
      <c r="E22" s="44" t="s">
        <v>516</v>
      </c>
      <c r="F22" s="44" t="s">
        <v>2576</v>
      </c>
      <c r="G22" s="44" t="s">
        <v>1184</v>
      </c>
      <c r="H22" s="44">
        <v>55028</v>
      </c>
      <c r="I22" s="44">
        <v>5.37</v>
      </c>
      <c r="J22" s="44" t="s">
        <v>1168</v>
      </c>
      <c r="K22" s="44" t="s">
        <v>1185</v>
      </c>
      <c r="L22" s="15" t="str">
        <f t="shared" si="0"/>
        <v>MEETS</v>
      </c>
      <c r="M22" s="21" t="str">
        <f t="shared" si="1"/>
        <v>MEETS</v>
      </c>
      <c r="N22" s="18">
        <f t="shared" si="2"/>
        <v>27.847999999999999</v>
      </c>
      <c r="O22" s="18">
        <f t="shared" si="3"/>
        <v>33</v>
      </c>
    </row>
    <row r="23" spans="1:15" ht="14.4" customHeight="1" x14ac:dyDescent="0.3">
      <c r="A23" s="44" t="s">
        <v>963</v>
      </c>
      <c r="B23" s="44" t="s">
        <v>964</v>
      </c>
      <c r="C23" s="45">
        <v>44320</v>
      </c>
      <c r="D23" s="44" t="s">
        <v>47</v>
      </c>
      <c r="E23" s="44" t="s">
        <v>516</v>
      </c>
      <c r="F23" s="44" t="s">
        <v>2576</v>
      </c>
      <c r="G23" s="44" t="s">
        <v>1184</v>
      </c>
      <c r="H23" s="44">
        <v>55028</v>
      </c>
      <c r="I23" s="44">
        <v>5.37</v>
      </c>
      <c r="J23" s="44" t="s">
        <v>1168</v>
      </c>
      <c r="K23" s="44" t="s">
        <v>1185</v>
      </c>
      <c r="L23" s="41" t="str">
        <f t="shared" si="0"/>
        <v>MEETS</v>
      </c>
      <c r="M23" s="46" t="str">
        <f t="shared" si="1"/>
        <v>MEETS</v>
      </c>
      <c r="N23" s="42">
        <f t="shared" si="2"/>
        <v>27.847999999999999</v>
      </c>
      <c r="O23" s="42">
        <f t="shared" si="3"/>
        <v>33</v>
      </c>
    </row>
    <row r="24" spans="1:15" ht="14.4" customHeight="1" x14ac:dyDescent="0.3">
      <c r="A24" s="44" t="s">
        <v>963</v>
      </c>
      <c r="B24" s="44" t="s">
        <v>964</v>
      </c>
      <c r="C24" s="45">
        <v>44399</v>
      </c>
      <c r="D24" s="44" t="s">
        <v>47</v>
      </c>
      <c r="E24" s="44" t="s">
        <v>516</v>
      </c>
      <c r="F24" s="44" t="s">
        <v>2578</v>
      </c>
      <c r="G24" s="44" t="s">
        <v>1184</v>
      </c>
      <c r="H24" s="44">
        <v>45857</v>
      </c>
      <c r="I24" s="44">
        <v>5.55</v>
      </c>
      <c r="J24" s="44" t="s">
        <v>1168</v>
      </c>
      <c r="K24" s="44" t="s">
        <v>2579</v>
      </c>
      <c r="L24" s="41" t="str">
        <f t="shared" si="0"/>
        <v>MEETS</v>
      </c>
      <c r="M24" s="46" t="str">
        <f t="shared" si="1"/>
        <v>MEETS</v>
      </c>
      <c r="N24" s="42">
        <f t="shared" si="2"/>
        <v>17</v>
      </c>
      <c r="O24" s="42">
        <f t="shared" si="3"/>
        <v>33</v>
      </c>
    </row>
    <row r="25" spans="1:15" ht="14.4" customHeight="1" x14ac:dyDescent="0.3">
      <c r="A25" s="44" t="s">
        <v>963</v>
      </c>
      <c r="B25" s="44" t="s">
        <v>964</v>
      </c>
      <c r="C25" s="45">
        <v>44435</v>
      </c>
      <c r="D25" s="44" t="s">
        <v>47</v>
      </c>
      <c r="E25" s="44" t="s">
        <v>516</v>
      </c>
      <c r="F25" s="44" t="s">
        <v>2580</v>
      </c>
      <c r="G25" s="44" t="s">
        <v>1184</v>
      </c>
      <c r="H25" s="44">
        <v>80040</v>
      </c>
      <c r="I25" s="44">
        <v>5.27</v>
      </c>
      <c r="J25" s="44" t="s">
        <v>1168</v>
      </c>
      <c r="K25" s="44" t="s">
        <v>2581</v>
      </c>
      <c r="L25" s="41" t="str">
        <f t="shared" si="0"/>
        <v>MEETS</v>
      </c>
      <c r="M25" s="46" t="str">
        <f t="shared" si="1"/>
        <v>MEETS</v>
      </c>
      <c r="N25" s="42">
        <f t="shared" si="2"/>
        <v>21.414999999999999</v>
      </c>
      <c r="O25" s="42">
        <f t="shared" si="3"/>
        <v>33</v>
      </c>
    </row>
    <row r="26" spans="1:15" ht="14.4" customHeight="1" x14ac:dyDescent="0.3">
      <c r="A26" s="44" t="s">
        <v>963</v>
      </c>
      <c r="B26" s="44" t="s">
        <v>964</v>
      </c>
      <c r="C26" s="45">
        <v>44699</v>
      </c>
      <c r="D26" s="44" t="s">
        <v>47</v>
      </c>
      <c r="E26" s="44" t="s">
        <v>516</v>
      </c>
      <c r="F26" s="44" t="s">
        <v>2582</v>
      </c>
      <c r="G26" s="44" t="s">
        <v>1184</v>
      </c>
      <c r="H26" s="44">
        <v>93380</v>
      </c>
      <c r="I26" s="44">
        <v>5.45</v>
      </c>
      <c r="J26" s="44" t="s">
        <v>326</v>
      </c>
      <c r="K26" s="44" t="s">
        <v>2583</v>
      </c>
      <c r="L26" s="41" t="str">
        <f t="shared" si="0"/>
        <v>MEETS</v>
      </c>
      <c r="M26" s="46" t="str">
        <f t="shared" si="1"/>
        <v>MEETS</v>
      </c>
      <c r="N26" s="42">
        <f t="shared" si="2"/>
        <v>13.89</v>
      </c>
      <c r="O26" s="42">
        <f t="shared" si="3"/>
        <v>28</v>
      </c>
    </row>
    <row r="27" spans="1:15" ht="14.4" customHeight="1" x14ac:dyDescent="0.3">
      <c r="A27" s="44" t="s">
        <v>963</v>
      </c>
      <c r="B27" s="44" t="s">
        <v>964</v>
      </c>
      <c r="C27" s="45">
        <v>44995</v>
      </c>
      <c r="D27" s="44" t="s">
        <v>47</v>
      </c>
      <c r="E27" s="44" t="s">
        <v>516</v>
      </c>
      <c r="F27" s="44" t="s">
        <v>1604</v>
      </c>
      <c r="G27" s="44" t="s">
        <v>1184</v>
      </c>
      <c r="H27" s="44">
        <v>55110</v>
      </c>
      <c r="I27" s="44">
        <v>5.6</v>
      </c>
      <c r="J27" s="44" t="s">
        <v>239</v>
      </c>
      <c r="K27" s="44" t="s">
        <v>1605</v>
      </c>
      <c r="L27" s="41" t="str">
        <f t="shared" si="0"/>
        <v>MEETS</v>
      </c>
      <c r="M27" s="46" t="str">
        <f t="shared" si="1"/>
        <v>MEETS</v>
      </c>
      <c r="N27" s="42">
        <f t="shared" si="2"/>
        <v>9.3919999999999995</v>
      </c>
      <c r="O27" s="42">
        <f t="shared" si="3"/>
        <v>30</v>
      </c>
    </row>
    <row r="28" spans="1:15" ht="14.4" customHeight="1" x14ac:dyDescent="0.3">
      <c r="A28" s="44" t="s">
        <v>963</v>
      </c>
      <c r="B28" s="44" t="s">
        <v>972</v>
      </c>
      <c r="C28" s="45">
        <v>42451</v>
      </c>
      <c r="D28" s="44" t="s">
        <v>113</v>
      </c>
      <c r="E28" s="44" t="s">
        <v>500</v>
      </c>
      <c r="F28" s="44" t="s">
        <v>1607</v>
      </c>
      <c r="G28" s="44" t="s">
        <v>178</v>
      </c>
      <c r="H28" s="44">
        <v>127113</v>
      </c>
      <c r="I28" s="44">
        <v>7.4</v>
      </c>
      <c r="J28" s="44">
        <v>0</v>
      </c>
      <c r="K28" s="44">
        <v>11.2</v>
      </c>
      <c r="L28" s="15" t="str">
        <f t="shared" si="0"/>
        <v>MEETS</v>
      </c>
      <c r="M28" s="21" t="str">
        <f t="shared" si="1"/>
        <v>MEETS</v>
      </c>
      <c r="N28" s="18">
        <f t="shared" si="2"/>
        <v>11.2</v>
      </c>
      <c r="O28" s="18">
        <f t="shared" si="3"/>
        <v>0</v>
      </c>
    </row>
    <row r="29" spans="1:15" ht="14.4" customHeight="1" x14ac:dyDescent="0.3">
      <c r="A29" s="44" t="s">
        <v>963</v>
      </c>
      <c r="B29" s="44" t="s">
        <v>972</v>
      </c>
      <c r="C29" s="45">
        <v>43628</v>
      </c>
      <c r="D29" s="44" t="s">
        <v>42</v>
      </c>
      <c r="E29" s="44" t="s">
        <v>500</v>
      </c>
      <c r="F29" s="44" t="s">
        <v>1600</v>
      </c>
      <c r="G29" s="44" t="s">
        <v>178</v>
      </c>
      <c r="H29" s="44">
        <v>23730</v>
      </c>
      <c r="I29" s="44">
        <v>7.54</v>
      </c>
      <c r="J29" s="44" t="s">
        <v>239</v>
      </c>
      <c r="K29" s="44" t="s">
        <v>1054</v>
      </c>
      <c r="L29" s="15" t="str">
        <f t="shared" si="0"/>
        <v>MEETS</v>
      </c>
      <c r="M29" s="21" t="str">
        <f t="shared" si="1"/>
        <v>MEETS</v>
      </c>
      <c r="N29" s="18">
        <f t="shared" si="2"/>
        <v>27.812999999999999</v>
      </c>
      <c r="O29" s="18">
        <f t="shared" si="3"/>
        <v>30</v>
      </c>
    </row>
    <row r="30" spans="1:15" ht="14.4" customHeight="1" x14ac:dyDescent="0.3">
      <c r="A30" s="44" t="s">
        <v>963</v>
      </c>
      <c r="B30" s="44" t="s">
        <v>972</v>
      </c>
      <c r="C30" s="45">
        <v>42433</v>
      </c>
      <c r="D30" s="44" t="s">
        <v>115</v>
      </c>
      <c r="E30" s="44" t="s">
        <v>500</v>
      </c>
      <c r="F30" s="44" t="s">
        <v>1606</v>
      </c>
      <c r="G30" s="44" t="s">
        <v>178</v>
      </c>
      <c r="H30" s="44">
        <v>96618</v>
      </c>
      <c r="I30" s="44">
        <v>5.5</v>
      </c>
      <c r="J30" s="44">
        <v>0</v>
      </c>
      <c r="K30" s="44">
        <v>5.0999999999999996</v>
      </c>
      <c r="L30" s="15" t="str">
        <f t="shared" si="0"/>
        <v>MEETS</v>
      </c>
      <c r="M30" s="21" t="str">
        <f t="shared" si="1"/>
        <v>MEETS</v>
      </c>
      <c r="N30" s="18">
        <f t="shared" si="2"/>
        <v>5.0999999999999996</v>
      </c>
      <c r="O30" s="18">
        <f t="shared" si="3"/>
        <v>0</v>
      </c>
    </row>
    <row r="31" spans="1:15" ht="14.4" customHeight="1" x14ac:dyDescent="0.3">
      <c r="A31" s="44" t="s">
        <v>963</v>
      </c>
      <c r="B31" s="44" t="s">
        <v>976</v>
      </c>
      <c r="C31" s="45">
        <v>42458</v>
      </c>
      <c r="D31" s="44" t="s">
        <v>51</v>
      </c>
      <c r="E31" s="44" t="s">
        <v>512</v>
      </c>
      <c r="F31" s="44" t="s">
        <v>2499</v>
      </c>
      <c r="G31" s="44" t="s">
        <v>184</v>
      </c>
      <c r="H31" s="44">
        <v>21245</v>
      </c>
      <c r="I31" s="44">
        <v>4.8</v>
      </c>
      <c r="J31" s="44">
        <v>0</v>
      </c>
      <c r="K31" s="44">
        <v>16.3</v>
      </c>
      <c r="L31" s="15" t="str">
        <f t="shared" si="0"/>
        <v>MEETS</v>
      </c>
      <c r="M31" s="21" t="str">
        <f t="shared" si="1"/>
        <v>DOES NOT MEET</v>
      </c>
      <c r="N31" s="18">
        <f t="shared" si="2"/>
        <v>16.3</v>
      </c>
      <c r="O31" s="18">
        <f t="shared" si="3"/>
        <v>0</v>
      </c>
    </row>
    <row r="32" spans="1:15" ht="14.4" customHeight="1" x14ac:dyDescent="0.3">
      <c r="A32" s="44" t="s">
        <v>963</v>
      </c>
      <c r="B32" s="44" t="s">
        <v>976</v>
      </c>
      <c r="C32" s="45">
        <v>43145</v>
      </c>
      <c r="D32" s="44" t="s">
        <v>51</v>
      </c>
      <c r="E32" s="44" t="s">
        <v>512</v>
      </c>
      <c r="F32" s="44" t="s">
        <v>2525</v>
      </c>
      <c r="G32" s="44" t="s">
        <v>184</v>
      </c>
      <c r="H32" s="44">
        <v>22442</v>
      </c>
      <c r="I32" s="44">
        <v>5.2</v>
      </c>
      <c r="J32" s="44">
        <v>0</v>
      </c>
      <c r="K32" s="44">
        <v>28.4</v>
      </c>
      <c r="L32" s="15" t="str">
        <f t="shared" si="0"/>
        <v>MEETS</v>
      </c>
      <c r="M32" s="21" t="str">
        <f t="shared" si="1"/>
        <v>MEETS</v>
      </c>
      <c r="N32" s="18">
        <f t="shared" si="2"/>
        <v>28.4</v>
      </c>
      <c r="O32" s="18">
        <f t="shared" si="3"/>
        <v>0</v>
      </c>
    </row>
    <row r="33" spans="1:15" ht="14.4" customHeight="1" x14ac:dyDescent="0.3">
      <c r="A33" s="44" t="s">
        <v>963</v>
      </c>
      <c r="B33" s="44" t="s">
        <v>976</v>
      </c>
      <c r="C33" s="45">
        <v>43641</v>
      </c>
      <c r="D33" s="44" t="s">
        <v>51</v>
      </c>
      <c r="E33" s="44" t="s">
        <v>512</v>
      </c>
      <c r="F33" s="44" t="s">
        <v>2548</v>
      </c>
      <c r="G33" s="44" t="s">
        <v>184</v>
      </c>
      <c r="H33" s="44">
        <v>34300</v>
      </c>
      <c r="I33" s="44">
        <v>5.1100000000000003</v>
      </c>
      <c r="J33" s="44" t="s">
        <v>238</v>
      </c>
      <c r="K33" s="44" t="s">
        <v>1064</v>
      </c>
      <c r="L33" s="15" t="str">
        <f t="shared" si="0"/>
        <v>MEETS</v>
      </c>
      <c r="M33" s="21" t="str">
        <f t="shared" si="1"/>
        <v>MEETS</v>
      </c>
      <c r="N33" s="18">
        <f t="shared" si="2"/>
        <v>19.242000000000001</v>
      </c>
      <c r="O33" s="18">
        <f t="shared" si="3"/>
        <v>29</v>
      </c>
    </row>
    <row r="34" spans="1:15" ht="14.4" customHeight="1" x14ac:dyDescent="0.3">
      <c r="A34" s="44" t="s">
        <v>963</v>
      </c>
      <c r="B34" s="44" t="s">
        <v>976</v>
      </c>
      <c r="C34" s="45">
        <v>44096</v>
      </c>
      <c r="D34" s="44" t="s">
        <v>51</v>
      </c>
      <c r="E34" s="44" t="s">
        <v>512</v>
      </c>
      <c r="F34" s="44" t="s">
        <v>2570</v>
      </c>
      <c r="G34" s="44" t="s">
        <v>1142</v>
      </c>
      <c r="H34" s="44">
        <v>100050</v>
      </c>
      <c r="I34" s="44">
        <v>4.91</v>
      </c>
      <c r="J34" s="44" t="s">
        <v>239</v>
      </c>
      <c r="K34" s="44" t="s">
        <v>1148</v>
      </c>
      <c r="L34" s="15" t="str">
        <f t="shared" si="0"/>
        <v>MEETS</v>
      </c>
      <c r="M34" s="21" t="str">
        <f t="shared" si="1"/>
        <v>DOES NOT MEET</v>
      </c>
      <c r="N34" s="18">
        <f t="shared" si="2"/>
        <v>19.125</v>
      </c>
      <c r="O34" s="18">
        <f t="shared" si="3"/>
        <v>30</v>
      </c>
    </row>
    <row r="35" spans="1:15" ht="14.4" customHeight="1" x14ac:dyDescent="0.3">
      <c r="A35" s="44" t="s">
        <v>963</v>
      </c>
      <c r="B35" s="44" t="s">
        <v>976</v>
      </c>
      <c r="C35" s="45">
        <v>44351</v>
      </c>
      <c r="D35" s="44" t="s">
        <v>51</v>
      </c>
      <c r="E35" s="44" t="s">
        <v>512</v>
      </c>
      <c r="F35" s="44" t="s">
        <v>1602</v>
      </c>
      <c r="G35" s="44" t="s">
        <v>184</v>
      </c>
      <c r="H35" s="44">
        <v>34684</v>
      </c>
      <c r="I35" s="44">
        <v>4.1500000000000004</v>
      </c>
      <c r="J35" s="44" t="s">
        <v>1168</v>
      </c>
      <c r="K35" s="44" t="s">
        <v>1186</v>
      </c>
      <c r="L35" s="15" t="str">
        <f t="shared" si="0"/>
        <v>DOES NOT MEET</v>
      </c>
      <c r="M35" s="21" t="str">
        <f t="shared" si="1"/>
        <v>DOES NOT MEET</v>
      </c>
      <c r="N35" s="18">
        <f t="shared" si="2"/>
        <v>46.741999999999997</v>
      </c>
      <c r="O35" s="18">
        <f t="shared" si="3"/>
        <v>33</v>
      </c>
    </row>
    <row r="36" spans="1:15" ht="14.4" customHeight="1" x14ac:dyDescent="0.3">
      <c r="A36" s="44" t="s">
        <v>963</v>
      </c>
      <c r="B36" s="44" t="s">
        <v>976</v>
      </c>
      <c r="C36" s="45">
        <v>44351</v>
      </c>
      <c r="D36" s="44" t="s">
        <v>51</v>
      </c>
      <c r="E36" s="44" t="s">
        <v>512</v>
      </c>
      <c r="F36" s="44" t="s">
        <v>1602</v>
      </c>
      <c r="G36" s="44" t="s">
        <v>184</v>
      </c>
      <c r="H36" s="44">
        <v>34684</v>
      </c>
      <c r="I36" s="44">
        <v>4.1500000000000004</v>
      </c>
      <c r="J36" s="44" t="s">
        <v>1168</v>
      </c>
      <c r="K36" s="44" t="s">
        <v>1186</v>
      </c>
      <c r="L36" s="41" t="str">
        <f t="shared" si="0"/>
        <v>DOES NOT MEET</v>
      </c>
      <c r="M36" s="46" t="str">
        <f t="shared" si="1"/>
        <v>DOES NOT MEET</v>
      </c>
      <c r="N36" s="42">
        <f t="shared" si="2"/>
        <v>46.741999999999997</v>
      </c>
      <c r="O36" s="42">
        <f t="shared" si="3"/>
        <v>33</v>
      </c>
    </row>
    <row r="37" spans="1:15" ht="14.4" customHeight="1" x14ac:dyDescent="0.3">
      <c r="A37" s="44" t="s">
        <v>963</v>
      </c>
      <c r="B37" s="44" t="s">
        <v>1596</v>
      </c>
      <c r="C37" s="45">
        <v>44917</v>
      </c>
      <c r="D37" s="44" t="s">
        <v>47</v>
      </c>
      <c r="E37" s="44" t="s">
        <v>1597</v>
      </c>
      <c r="F37" s="44" t="s">
        <v>1598</v>
      </c>
      <c r="G37" s="44" t="s">
        <v>186</v>
      </c>
      <c r="H37" s="44">
        <v>83375</v>
      </c>
      <c r="I37" s="44">
        <v>5.72</v>
      </c>
      <c r="J37" s="44" t="s">
        <v>239</v>
      </c>
      <c r="K37" s="44" t="s">
        <v>1599</v>
      </c>
      <c r="L37" s="41" t="str">
        <f t="shared" si="0"/>
        <v>MEETS</v>
      </c>
      <c r="M37" s="46" t="str">
        <f t="shared" si="1"/>
        <v>MEETS</v>
      </c>
      <c r="N37" s="42">
        <f t="shared" si="2"/>
        <v>32.42</v>
      </c>
      <c r="O37" s="42">
        <f t="shared" si="3"/>
        <v>30</v>
      </c>
    </row>
    <row r="38" spans="1:15" ht="14.4" customHeight="1" x14ac:dyDescent="0.3">
      <c r="A38" s="44" t="s">
        <v>963</v>
      </c>
      <c r="B38" s="44" t="s">
        <v>1072</v>
      </c>
      <c r="C38" s="45">
        <v>43641</v>
      </c>
      <c r="D38" s="44" t="s">
        <v>51</v>
      </c>
      <c r="E38" s="44" t="s">
        <v>1073</v>
      </c>
      <c r="F38" s="44" t="s">
        <v>1608</v>
      </c>
      <c r="G38" s="44" t="s">
        <v>178</v>
      </c>
      <c r="H38" s="44">
        <v>79610</v>
      </c>
      <c r="I38" s="44">
        <v>5.05</v>
      </c>
      <c r="J38" s="44" t="s">
        <v>238</v>
      </c>
      <c r="K38" s="44" t="s">
        <v>1074</v>
      </c>
      <c r="L38" s="15" t="str">
        <f t="shared" si="0"/>
        <v>MEETS</v>
      </c>
      <c r="M38" s="21" t="str">
        <f t="shared" si="1"/>
        <v>MEETS</v>
      </c>
      <c r="N38" s="18">
        <f t="shared" si="2"/>
        <v>8.2899999999999991</v>
      </c>
      <c r="O38" s="18">
        <f t="shared" si="3"/>
        <v>29</v>
      </c>
    </row>
    <row r="39" spans="1:15" ht="14.4" customHeight="1" x14ac:dyDescent="0.3">
      <c r="A39" s="44" t="s">
        <v>963</v>
      </c>
      <c r="B39" s="44" t="s">
        <v>980</v>
      </c>
      <c r="C39" s="45">
        <v>42500</v>
      </c>
      <c r="D39" s="44" t="s">
        <v>51</v>
      </c>
      <c r="E39" s="44" t="s">
        <v>473</v>
      </c>
      <c r="F39" s="44" t="s">
        <v>1603</v>
      </c>
      <c r="G39" s="44" t="s">
        <v>200</v>
      </c>
      <c r="H39" s="44">
        <v>91075</v>
      </c>
      <c r="I39" s="44">
        <v>5.8</v>
      </c>
      <c r="J39" s="44">
        <v>0</v>
      </c>
      <c r="K39" s="44">
        <v>7.3</v>
      </c>
      <c r="L39" s="15" t="str">
        <f t="shared" si="0"/>
        <v>MEETS</v>
      </c>
      <c r="M39" s="21" t="str">
        <f t="shared" si="1"/>
        <v>MEETS</v>
      </c>
      <c r="N39" s="18">
        <f t="shared" si="2"/>
        <v>7.3</v>
      </c>
      <c r="O39" s="18">
        <f t="shared" si="3"/>
        <v>0</v>
      </c>
    </row>
    <row r="40" spans="1:15" ht="14.4" customHeight="1" x14ac:dyDescent="0.3">
      <c r="A40" s="44" t="s">
        <v>101</v>
      </c>
      <c r="B40" s="44" t="s">
        <v>100</v>
      </c>
      <c r="C40" s="45">
        <v>42419</v>
      </c>
      <c r="D40" s="44" t="s">
        <v>51</v>
      </c>
      <c r="E40" s="44" t="s">
        <v>536</v>
      </c>
      <c r="F40" s="44" t="s">
        <v>2497</v>
      </c>
      <c r="G40" s="44" t="s">
        <v>196</v>
      </c>
      <c r="H40" s="44">
        <v>126183</v>
      </c>
      <c r="I40" s="44">
        <v>6.7</v>
      </c>
      <c r="J40" s="44">
        <v>0</v>
      </c>
      <c r="K40" s="44">
        <v>5</v>
      </c>
      <c r="L40" s="15" t="str">
        <f t="shared" si="0"/>
        <v>MEETS</v>
      </c>
      <c r="M40" s="21" t="str">
        <f t="shared" si="1"/>
        <v>MEETS</v>
      </c>
      <c r="N40" s="18">
        <f t="shared" si="2"/>
        <v>5</v>
      </c>
      <c r="O40" s="18">
        <f t="shared" si="3"/>
        <v>0</v>
      </c>
    </row>
    <row r="41" spans="1:15" ht="14.4" customHeight="1" x14ac:dyDescent="0.3">
      <c r="A41" s="44" t="s">
        <v>101</v>
      </c>
      <c r="B41" s="44" t="s">
        <v>100</v>
      </c>
      <c r="C41" s="45">
        <v>43689</v>
      </c>
      <c r="D41" s="44" t="s">
        <v>51</v>
      </c>
      <c r="E41" s="44" t="s">
        <v>536</v>
      </c>
      <c r="F41" s="44" t="s">
        <v>1609</v>
      </c>
      <c r="G41" s="44" t="s">
        <v>196</v>
      </c>
      <c r="H41" s="44">
        <v>68040</v>
      </c>
      <c r="I41" s="44">
        <v>5.0999999999999996</v>
      </c>
      <c r="J41" s="44" t="s">
        <v>238</v>
      </c>
      <c r="K41" s="44" t="s">
        <v>1094</v>
      </c>
      <c r="L41" s="15" t="str">
        <f t="shared" si="0"/>
        <v>MEETS</v>
      </c>
      <c r="M41" s="21" t="str">
        <f t="shared" si="1"/>
        <v>MEETS</v>
      </c>
      <c r="N41" s="28">
        <f t="shared" si="2"/>
        <v>9.7002000000000006</v>
      </c>
      <c r="O41" s="28">
        <f t="shared" si="3"/>
        <v>29</v>
      </c>
    </row>
    <row r="42" spans="1:15" ht="14.4" customHeight="1" x14ac:dyDescent="0.3">
      <c r="A42" s="44" t="s">
        <v>216</v>
      </c>
      <c r="B42" s="44" t="s">
        <v>217</v>
      </c>
      <c r="C42" s="45">
        <v>42534</v>
      </c>
      <c r="D42" s="44" t="s">
        <v>51</v>
      </c>
      <c r="E42" s="44" t="s">
        <v>517</v>
      </c>
      <c r="F42" s="44" t="s">
        <v>2503</v>
      </c>
      <c r="G42" s="44" t="s">
        <v>184</v>
      </c>
      <c r="H42" s="44">
        <v>109613</v>
      </c>
      <c r="I42" s="44">
        <v>6.8</v>
      </c>
      <c r="J42" s="44">
        <v>2.1</v>
      </c>
      <c r="K42" s="44">
        <v>15.1</v>
      </c>
      <c r="L42" s="15" t="str">
        <f t="shared" si="0"/>
        <v>MEETS</v>
      </c>
      <c r="M42" s="21" t="str">
        <f t="shared" si="1"/>
        <v>MEETS</v>
      </c>
      <c r="N42" s="18">
        <f t="shared" si="2"/>
        <v>15.1</v>
      </c>
      <c r="O42" s="18">
        <f t="shared" si="3"/>
        <v>2.1</v>
      </c>
    </row>
    <row r="43" spans="1:15" ht="14.4" customHeight="1" x14ac:dyDescent="0.3">
      <c r="A43" s="44" t="s">
        <v>216</v>
      </c>
      <c r="B43" s="44" t="s">
        <v>217</v>
      </c>
      <c r="C43" s="45">
        <v>43186</v>
      </c>
      <c r="D43" s="44" t="s">
        <v>51</v>
      </c>
      <c r="E43" s="44" t="s">
        <v>517</v>
      </c>
      <c r="F43" s="44" t="s">
        <v>1610</v>
      </c>
      <c r="G43" s="44" t="s">
        <v>184</v>
      </c>
      <c r="H43" s="44">
        <v>2203</v>
      </c>
      <c r="I43" s="44">
        <v>4</v>
      </c>
      <c r="J43" s="44">
        <v>21.6</v>
      </c>
      <c r="K43" s="44">
        <v>30.5</v>
      </c>
      <c r="L43" s="15" t="str">
        <f t="shared" si="0"/>
        <v>DOES NOT MEET</v>
      </c>
      <c r="M43" s="21" t="str">
        <f t="shared" si="1"/>
        <v>DOES NOT MEET</v>
      </c>
      <c r="N43" s="18">
        <f t="shared" si="2"/>
        <v>30.5</v>
      </c>
      <c r="O43" s="18">
        <f t="shared" si="3"/>
        <v>21.6</v>
      </c>
    </row>
    <row r="44" spans="1:15" ht="14.4" customHeight="1" x14ac:dyDescent="0.3">
      <c r="A44" s="44" t="s">
        <v>125</v>
      </c>
      <c r="B44" s="44" t="s">
        <v>974</v>
      </c>
      <c r="C44" s="45">
        <v>42467</v>
      </c>
      <c r="D44" s="44" t="s">
        <v>51</v>
      </c>
      <c r="E44" s="44" t="s">
        <v>487</v>
      </c>
      <c r="F44" s="44" t="s">
        <v>1611</v>
      </c>
      <c r="G44" s="44" t="s">
        <v>198</v>
      </c>
      <c r="H44" s="44">
        <v>16537</v>
      </c>
      <c r="I44" s="44">
        <v>7.3</v>
      </c>
      <c r="J44" s="44">
        <v>0</v>
      </c>
      <c r="K44" s="44">
        <v>0</v>
      </c>
      <c r="L44" s="15" t="str">
        <f t="shared" si="0"/>
        <v>MEETS</v>
      </c>
      <c r="M44" s="21" t="str">
        <f t="shared" si="1"/>
        <v>MEETS</v>
      </c>
      <c r="N44" s="18">
        <f t="shared" si="2"/>
        <v>0</v>
      </c>
      <c r="O44" s="18">
        <f t="shared" si="3"/>
        <v>0</v>
      </c>
    </row>
    <row r="45" spans="1:15" ht="14.4" customHeight="1" x14ac:dyDescent="0.3">
      <c r="A45" s="44" t="s">
        <v>570</v>
      </c>
      <c r="B45" s="44" t="s">
        <v>270</v>
      </c>
      <c r="C45" s="45">
        <v>41880</v>
      </c>
      <c r="D45" s="44" t="s">
        <v>42</v>
      </c>
      <c r="E45" s="44" t="s">
        <v>468</v>
      </c>
      <c r="F45" s="44" t="s">
        <v>2458</v>
      </c>
      <c r="G45" s="44" t="s">
        <v>272</v>
      </c>
      <c r="H45" s="44">
        <v>5931</v>
      </c>
      <c r="I45" s="44">
        <v>9.1999999999999993</v>
      </c>
      <c r="J45" s="44">
        <v>0</v>
      </c>
      <c r="K45" s="44">
        <v>0</v>
      </c>
      <c r="L45" s="15" t="str">
        <f t="shared" si="0"/>
        <v>DOES NOT MEET</v>
      </c>
      <c r="M45" s="21" t="str">
        <f t="shared" si="1"/>
        <v>MEETS</v>
      </c>
      <c r="N45" s="18">
        <f t="shared" si="2"/>
        <v>0</v>
      </c>
      <c r="O45" s="18">
        <f t="shared" si="3"/>
        <v>0</v>
      </c>
    </row>
    <row r="46" spans="1:15" ht="14.4" customHeight="1" x14ac:dyDescent="0.3">
      <c r="A46" s="44" t="s">
        <v>570</v>
      </c>
      <c r="B46" s="44" t="s">
        <v>270</v>
      </c>
      <c r="C46" s="45">
        <v>42786</v>
      </c>
      <c r="D46" s="44" t="s">
        <v>42</v>
      </c>
      <c r="E46" s="44" t="s">
        <v>468</v>
      </c>
      <c r="F46" s="44" t="s">
        <v>1612</v>
      </c>
      <c r="G46" s="44" t="s">
        <v>168</v>
      </c>
      <c r="H46" s="44">
        <v>4405</v>
      </c>
      <c r="I46" s="44">
        <v>9.4</v>
      </c>
      <c r="J46" s="44">
        <v>8.9</v>
      </c>
      <c r="K46" s="44">
        <v>37.4</v>
      </c>
      <c r="L46" s="15" t="str">
        <f t="shared" si="0"/>
        <v>DOES NOT MEET</v>
      </c>
      <c r="M46" s="21" t="str">
        <f t="shared" si="1"/>
        <v>MEETS</v>
      </c>
      <c r="N46" s="18">
        <f t="shared" si="2"/>
        <v>37.4</v>
      </c>
      <c r="O46" s="18">
        <f t="shared" si="3"/>
        <v>8.9</v>
      </c>
    </row>
    <row r="47" spans="1:15" ht="14.4" customHeight="1" x14ac:dyDescent="0.3">
      <c r="A47" s="44" t="s">
        <v>155</v>
      </c>
      <c r="B47" s="44" t="s">
        <v>549</v>
      </c>
      <c r="C47" s="45">
        <v>43731</v>
      </c>
      <c r="D47" s="44" t="s">
        <v>47</v>
      </c>
      <c r="E47" s="44" t="s">
        <v>1111</v>
      </c>
      <c r="F47" s="44" t="s">
        <v>1613</v>
      </c>
      <c r="G47" s="44" t="s">
        <v>762</v>
      </c>
      <c r="H47" s="44">
        <v>12950</v>
      </c>
      <c r="I47" s="44">
        <v>10</v>
      </c>
      <c r="J47" s="44" t="s">
        <v>266</v>
      </c>
      <c r="K47" s="44" t="s">
        <v>1112</v>
      </c>
      <c r="L47" s="15" t="str">
        <f t="shared" si="0"/>
        <v>DOES NOT MEET</v>
      </c>
      <c r="M47" s="21" t="str">
        <f t="shared" si="1"/>
        <v>MEETS</v>
      </c>
      <c r="N47" s="18">
        <f t="shared" si="2"/>
        <v>50.965000000000003</v>
      </c>
      <c r="O47" s="18">
        <f t="shared" si="3"/>
        <v>32</v>
      </c>
    </row>
    <row r="48" spans="1:15" ht="14.4" customHeight="1" x14ac:dyDescent="0.3">
      <c r="A48" s="44" t="s">
        <v>581</v>
      </c>
      <c r="B48" s="44" t="s">
        <v>771</v>
      </c>
      <c r="C48" s="45">
        <v>43529</v>
      </c>
      <c r="D48" s="44" t="s">
        <v>42</v>
      </c>
      <c r="E48" s="44" t="s">
        <v>1030</v>
      </c>
      <c r="F48" s="44" t="s">
        <v>1614</v>
      </c>
      <c r="G48" s="44" t="s">
        <v>190</v>
      </c>
      <c r="H48" s="44">
        <v>4005</v>
      </c>
      <c r="I48" s="44">
        <v>8.8000000000000007</v>
      </c>
      <c r="J48" s="44" t="s">
        <v>239</v>
      </c>
      <c r="K48" s="44" t="s">
        <v>1031</v>
      </c>
      <c r="L48" s="15" t="str">
        <f t="shared" si="0"/>
        <v>MEETS</v>
      </c>
      <c r="M48" s="21" t="str">
        <f t="shared" si="1"/>
        <v>MEETS</v>
      </c>
      <c r="N48" s="18">
        <f t="shared" si="2"/>
        <v>164.79400000000001</v>
      </c>
      <c r="O48" s="18">
        <f t="shared" si="3"/>
        <v>30</v>
      </c>
    </row>
    <row r="49" spans="1:15" ht="14.4" customHeight="1" x14ac:dyDescent="0.3">
      <c r="A49" s="44" t="s">
        <v>581</v>
      </c>
      <c r="B49" s="44" t="s">
        <v>582</v>
      </c>
      <c r="C49" s="45">
        <v>42417</v>
      </c>
      <c r="D49" s="44" t="s">
        <v>42</v>
      </c>
      <c r="E49" s="44" t="s">
        <v>253</v>
      </c>
      <c r="F49" s="44" t="s">
        <v>2487</v>
      </c>
      <c r="G49" s="44" t="s">
        <v>190</v>
      </c>
      <c r="H49" s="44">
        <v>6061</v>
      </c>
      <c r="I49" s="44">
        <v>7.7</v>
      </c>
      <c r="J49" s="44">
        <v>0</v>
      </c>
      <c r="K49" s="44">
        <v>57.1</v>
      </c>
      <c r="L49" s="15" t="str">
        <f t="shared" si="0"/>
        <v>MEETS</v>
      </c>
      <c r="M49" s="21" t="str">
        <f t="shared" si="1"/>
        <v>MEETS</v>
      </c>
      <c r="N49" s="18">
        <f t="shared" si="2"/>
        <v>57.1</v>
      </c>
      <c r="O49" s="18">
        <f t="shared" si="3"/>
        <v>0</v>
      </c>
    </row>
    <row r="50" spans="1:15" ht="14.4" customHeight="1" x14ac:dyDescent="0.3">
      <c r="A50" s="44" t="s">
        <v>581</v>
      </c>
      <c r="B50" s="44" t="s">
        <v>582</v>
      </c>
      <c r="C50" s="45">
        <v>43529</v>
      </c>
      <c r="D50" s="44" t="s">
        <v>42</v>
      </c>
      <c r="E50" s="44" t="s">
        <v>1032</v>
      </c>
      <c r="F50" s="44" t="s">
        <v>1615</v>
      </c>
      <c r="G50" s="44" t="s">
        <v>190</v>
      </c>
      <c r="H50" s="44">
        <v>6135</v>
      </c>
      <c r="I50" s="44">
        <v>8</v>
      </c>
      <c r="J50" s="44">
        <v>0</v>
      </c>
      <c r="K50" s="44" t="s">
        <v>1033</v>
      </c>
      <c r="L50" s="15" t="str">
        <f t="shared" si="0"/>
        <v>MEETS</v>
      </c>
      <c r="M50" s="21" t="str">
        <f t="shared" si="1"/>
        <v>MEETS</v>
      </c>
      <c r="N50" s="18">
        <f t="shared" si="2"/>
        <v>107.57899999999999</v>
      </c>
      <c r="O50" s="18">
        <f t="shared" si="3"/>
        <v>0</v>
      </c>
    </row>
    <row r="51" spans="1:15" ht="14.4" customHeight="1" x14ac:dyDescent="0.3">
      <c r="A51" s="44" t="s">
        <v>7</v>
      </c>
      <c r="B51" s="44" t="s">
        <v>166</v>
      </c>
      <c r="C51" s="45">
        <v>42718</v>
      </c>
      <c r="D51" s="44" t="s">
        <v>51</v>
      </c>
      <c r="E51" s="44" t="s">
        <v>485</v>
      </c>
      <c r="F51" s="44" t="s">
        <v>1616</v>
      </c>
      <c r="G51" s="44" t="s">
        <v>600</v>
      </c>
      <c r="H51" s="44">
        <v>35486</v>
      </c>
      <c r="I51" s="44">
        <v>6.7</v>
      </c>
      <c r="J51" s="44">
        <v>0</v>
      </c>
      <c r="K51" s="44">
        <v>4.5999999999999996</v>
      </c>
      <c r="L51" s="15" t="str">
        <f t="shared" si="0"/>
        <v>MEETS</v>
      </c>
      <c r="M51" s="21" t="str">
        <f t="shared" si="1"/>
        <v>MEETS</v>
      </c>
      <c r="N51" s="18">
        <f t="shared" si="2"/>
        <v>4.5999999999999996</v>
      </c>
      <c r="O51" s="18">
        <f t="shared" si="3"/>
        <v>0</v>
      </c>
    </row>
    <row r="52" spans="1:15" ht="14.4" customHeight="1" x14ac:dyDescent="0.3">
      <c r="A52" s="44" t="s">
        <v>544</v>
      </c>
      <c r="B52" s="44" t="s">
        <v>545</v>
      </c>
      <c r="C52" s="45">
        <v>42408</v>
      </c>
      <c r="D52" s="44" t="s">
        <v>42</v>
      </c>
      <c r="E52" s="44" t="s">
        <v>469</v>
      </c>
      <c r="F52" s="44" t="s">
        <v>2474</v>
      </c>
      <c r="G52" s="44" t="s">
        <v>189</v>
      </c>
      <c r="H52" s="44">
        <v>7930</v>
      </c>
      <c r="I52" s="44">
        <v>10</v>
      </c>
      <c r="J52" s="44">
        <v>0</v>
      </c>
      <c r="K52" s="44">
        <v>9</v>
      </c>
      <c r="L52" s="15" t="str">
        <f t="shared" si="0"/>
        <v>DOES NOT MEET</v>
      </c>
      <c r="M52" s="21" t="str">
        <f t="shared" si="1"/>
        <v>MEETS</v>
      </c>
      <c r="N52" s="18">
        <f t="shared" si="2"/>
        <v>9</v>
      </c>
      <c r="O52" s="18">
        <f t="shared" si="3"/>
        <v>0</v>
      </c>
    </row>
    <row r="53" spans="1:15" ht="14.4" customHeight="1" x14ac:dyDescent="0.3">
      <c r="A53" s="44" t="s">
        <v>544</v>
      </c>
      <c r="B53" s="44" t="s">
        <v>545</v>
      </c>
      <c r="C53" s="45">
        <v>43549</v>
      </c>
      <c r="D53" s="44" t="s">
        <v>42</v>
      </c>
      <c r="E53" s="44" t="s">
        <v>469</v>
      </c>
      <c r="F53" s="44" t="s">
        <v>1617</v>
      </c>
      <c r="G53" s="44" t="s">
        <v>189</v>
      </c>
      <c r="H53" s="44">
        <v>6505</v>
      </c>
      <c r="I53" s="44">
        <v>10.3</v>
      </c>
      <c r="J53" s="44" t="s">
        <v>239</v>
      </c>
      <c r="K53" s="44" t="s">
        <v>1036</v>
      </c>
      <c r="L53" s="15" t="str">
        <f t="shared" si="0"/>
        <v>DOES NOT MEET</v>
      </c>
      <c r="M53" s="21" t="str">
        <f t="shared" si="1"/>
        <v>DOES NOT MEET</v>
      </c>
      <c r="N53" s="18">
        <f t="shared" si="2"/>
        <v>101.46</v>
      </c>
      <c r="O53" s="18">
        <f t="shared" si="3"/>
        <v>30</v>
      </c>
    </row>
    <row r="54" spans="1:15" ht="14.4" customHeight="1" x14ac:dyDescent="0.3">
      <c r="A54" s="44" t="s">
        <v>544</v>
      </c>
      <c r="B54" s="44" t="s">
        <v>577</v>
      </c>
      <c r="C54" s="45">
        <v>43497</v>
      </c>
      <c r="D54" s="44" t="s">
        <v>42</v>
      </c>
      <c r="E54" s="44" t="s">
        <v>1020</v>
      </c>
      <c r="F54" s="44" t="s">
        <v>1619</v>
      </c>
      <c r="G54" s="44" t="s">
        <v>189</v>
      </c>
      <c r="H54" s="44">
        <v>6444</v>
      </c>
      <c r="I54" s="44">
        <v>10.6</v>
      </c>
      <c r="J54" s="44">
        <v>0</v>
      </c>
      <c r="K54" s="44" t="s">
        <v>1021</v>
      </c>
      <c r="L54" s="15" t="str">
        <f t="shared" si="0"/>
        <v>DOES NOT MEET</v>
      </c>
      <c r="M54" s="21" t="str">
        <f t="shared" si="1"/>
        <v>DOES NOT MEET</v>
      </c>
      <c r="N54" s="18">
        <f t="shared" si="2"/>
        <v>102.42100000000001</v>
      </c>
      <c r="O54" s="18">
        <f t="shared" si="3"/>
        <v>0</v>
      </c>
    </row>
    <row r="55" spans="1:15" ht="14.4" customHeight="1" x14ac:dyDescent="0.3">
      <c r="A55" s="44" t="s">
        <v>544</v>
      </c>
      <c r="B55" s="44" t="s">
        <v>577</v>
      </c>
      <c r="C55" s="45">
        <v>42404</v>
      </c>
      <c r="D55" s="44" t="s">
        <v>47</v>
      </c>
      <c r="E55" s="44" t="s">
        <v>339</v>
      </c>
      <c r="F55" s="44" t="s">
        <v>1618</v>
      </c>
      <c r="G55" s="44" t="s">
        <v>189</v>
      </c>
      <c r="H55" s="44">
        <v>9872</v>
      </c>
      <c r="I55" s="44">
        <v>7.9</v>
      </c>
      <c r="J55" s="44">
        <v>5</v>
      </c>
      <c r="K55" s="44">
        <v>67.7</v>
      </c>
      <c r="L55" s="15" t="str">
        <f t="shared" si="0"/>
        <v>MEETS</v>
      </c>
      <c r="M55" s="21" t="str">
        <f t="shared" si="1"/>
        <v>MEETS</v>
      </c>
      <c r="N55" s="18">
        <f t="shared" si="2"/>
        <v>67.7</v>
      </c>
      <c r="O55" s="18">
        <f t="shared" si="3"/>
        <v>5</v>
      </c>
    </row>
    <row r="56" spans="1:15" ht="14.4" customHeight="1" x14ac:dyDescent="0.3">
      <c r="A56" s="44" t="s">
        <v>544</v>
      </c>
      <c r="B56" s="44" t="s">
        <v>691</v>
      </c>
      <c r="C56" s="45">
        <v>43476</v>
      </c>
      <c r="D56" s="44" t="s">
        <v>42</v>
      </c>
      <c r="E56" s="44" t="s">
        <v>1013</v>
      </c>
      <c r="F56" s="44" t="s">
        <v>1620</v>
      </c>
      <c r="G56" s="44" t="s">
        <v>189</v>
      </c>
      <c r="H56" s="44">
        <v>13210</v>
      </c>
      <c r="I56" s="44">
        <v>9.1</v>
      </c>
      <c r="J56" s="44">
        <v>0</v>
      </c>
      <c r="K56" s="44" t="s">
        <v>1014</v>
      </c>
      <c r="L56" s="15" t="str">
        <f t="shared" si="0"/>
        <v>DOES NOT MEET</v>
      </c>
      <c r="M56" s="21" t="str">
        <f t="shared" si="1"/>
        <v>MEETS</v>
      </c>
      <c r="N56" s="18">
        <f t="shared" si="2"/>
        <v>49.962000000000003</v>
      </c>
      <c r="O56" s="18">
        <f t="shared" si="3"/>
        <v>0</v>
      </c>
    </row>
    <row r="57" spans="1:15" ht="14.4" customHeight="1" x14ac:dyDescent="0.3">
      <c r="A57" s="44" t="s">
        <v>1187</v>
      </c>
      <c r="B57" s="44" t="s">
        <v>214</v>
      </c>
      <c r="C57" s="45">
        <v>42529</v>
      </c>
      <c r="D57" s="44" t="s">
        <v>51</v>
      </c>
      <c r="E57" s="44" t="s">
        <v>508</v>
      </c>
      <c r="F57" s="44" t="s">
        <v>2502</v>
      </c>
      <c r="G57" s="44" t="s">
        <v>192</v>
      </c>
      <c r="H57" s="44">
        <v>45393</v>
      </c>
      <c r="I57" s="44">
        <v>6.4</v>
      </c>
      <c r="J57" s="44">
        <v>2.1</v>
      </c>
      <c r="K57" s="44">
        <v>14.8</v>
      </c>
      <c r="L57" s="15" t="str">
        <f t="shared" si="0"/>
        <v>MEETS</v>
      </c>
      <c r="M57" s="21" t="str">
        <f t="shared" si="1"/>
        <v>MEETS</v>
      </c>
      <c r="N57" s="18">
        <f t="shared" si="2"/>
        <v>14.8</v>
      </c>
      <c r="O57" s="18">
        <f t="shared" si="3"/>
        <v>2.1</v>
      </c>
    </row>
    <row r="58" spans="1:15" ht="14.4" customHeight="1" x14ac:dyDescent="0.3">
      <c r="A58" s="44" t="s">
        <v>1187</v>
      </c>
      <c r="B58" s="44" t="s">
        <v>214</v>
      </c>
      <c r="C58" s="45">
        <v>43648</v>
      </c>
      <c r="D58" s="44" t="s">
        <v>51</v>
      </c>
      <c r="E58" s="44" t="s">
        <v>508</v>
      </c>
      <c r="F58" s="44" t="s">
        <v>2552</v>
      </c>
      <c r="G58" s="44" t="s">
        <v>192</v>
      </c>
      <c r="H58" s="44">
        <v>23650</v>
      </c>
      <c r="I58" s="44">
        <v>4.9800000000000004</v>
      </c>
      <c r="J58" s="44" t="s">
        <v>238</v>
      </c>
      <c r="K58" s="44" t="s">
        <v>1082</v>
      </c>
      <c r="L58" s="15" t="str">
        <f t="shared" si="0"/>
        <v>MEETS</v>
      </c>
      <c r="M58" s="21" t="str">
        <f t="shared" si="1"/>
        <v>DOES NOT MEET</v>
      </c>
      <c r="N58" s="18">
        <f t="shared" si="2"/>
        <v>27.907</v>
      </c>
      <c r="O58" s="18">
        <f t="shared" si="3"/>
        <v>29</v>
      </c>
    </row>
    <row r="59" spans="1:15" ht="14.4" customHeight="1" x14ac:dyDescent="0.3">
      <c r="A59" s="44" t="s">
        <v>1187</v>
      </c>
      <c r="B59" s="44" t="s">
        <v>214</v>
      </c>
      <c r="C59" s="45">
        <v>44734</v>
      </c>
      <c r="D59" s="44" t="s">
        <v>51</v>
      </c>
      <c r="E59" s="44" t="s">
        <v>508</v>
      </c>
      <c r="F59" s="44" t="s">
        <v>1623</v>
      </c>
      <c r="G59" s="44" t="s">
        <v>192</v>
      </c>
      <c r="H59" s="44">
        <v>153410</v>
      </c>
      <c r="I59" s="44">
        <v>6.52</v>
      </c>
      <c r="J59" s="44" t="s">
        <v>326</v>
      </c>
      <c r="K59" s="44" t="s">
        <v>1624</v>
      </c>
      <c r="L59" s="41" t="str">
        <f t="shared" ref="L59:L122" si="4">IF(ISBLANK(I59),"N/A",IF(AND(4.5&lt;=$I59,$I59&lt;=9), "MEETS","DOES NOT MEET"))</f>
        <v>MEETS</v>
      </c>
      <c r="M59" s="46" t="str">
        <f t="shared" ref="M59:M122" si="5">IF(ISBLANK(I59), "N/A", IF(AND(5 &lt;= $I59, $I59 &lt;= 10),IF($H59&gt;=3000,IF($O59&lt;=100,IF($N59&lt;=200,"MEETS","DOES NOT MEET"),"DOES NOT MEET"),"DOES NOT MEET"),"DOES NOT MEET"))</f>
        <v>MEETS</v>
      </c>
      <c r="N59" s="42">
        <f t="shared" ref="N59:N122" si="6">IF(LEFT(K59, 1)="&lt;", VALUE(RIGHT(K59,LEN(K59)-1)), K59)</f>
        <v>10.39</v>
      </c>
      <c r="O59" s="42">
        <f t="shared" ref="O59:O122" si="7">IF(LEFT(J59, 1)="&lt;", VALUE(RIGHT(J59,LEN(J59)-1)), J59)</f>
        <v>28</v>
      </c>
    </row>
    <row r="60" spans="1:15" ht="14.4" customHeight="1" x14ac:dyDescent="0.3">
      <c r="A60" s="44" t="s">
        <v>1187</v>
      </c>
      <c r="B60" s="44" t="s">
        <v>982</v>
      </c>
      <c r="C60" s="45">
        <v>42531</v>
      </c>
      <c r="D60" s="44" t="s">
        <v>51</v>
      </c>
      <c r="E60" s="44" t="s">
        <v>484</v>
      </c>
      <c r="F60" s="44" t="s">
        <v>2504</v>
      </c>
      <c r="G60" s="44" t="s">
        <v>192</v>
      </c>
      <c r="H60" s="44">
        <v>47103</v>
      </c>
      <c r="I60" s="44">
        <v>5.0999999999999996</v>
      </c>
      <c r="J60" s="44">
        <v>2.1</v>
      </c>
      <c r="K60" s="44">
        <v>16.100000000000001</v>
      </c>
      <c r="L60" s="15" t="str">
        <f t="shared" si="4"/>
        <v>MEETS</v>
      </c>
      <c r="M60" s="21" t="str">
        <f t="shared" si="5"/>
        <v>MEETS</v>
      </c>
      <c r="N60" s="18">
        <f t="shared" si="6"/>
        <v>16.100000000000001</v>
      </c>
      <c r="O60" s="18">
        <f t="shared" si="7"/>
        <v>2.1</v>
      </c>
    </row>
    <row r="61" spans="1:15" ht="14.4" customHeight="1" x14ac:dyDescent="0.3">
      <c r="A61" s="44" t="s">
        <v>1187</v>
      </c>
      <c r="B61" s="44" t="s">
        <v>982</v>
      </c>
      <c r="C61" s="45">
        <v>43648</v>
      </c>
      <c r="D61" s="44" t="s">
        <v>51</v>
      </c>
      <c r="E61" s="44" t="s">
        <v>484</v>
      </c>
      <c r="F61" s="44" t="s">
        <v>2553</v>
      </c>
      <c r="G61" s="44" t="s">
        <v>192</v>
      </c>
      <c r="H61" s="44">
        <v>80320</v>
      </c>
      <c r="I61" s="44">
        <v>5.5</v>
      </c>
      <c r="J61" s="44" t="s">
        <v>238</v>
      </c>
      <c r="K61" s="44" t="s">
        <v>1083</v>
      </c>
      <c r="L61" s="15" t="str">
        <f t="shared" si="4"/>
        <v>MEETS</v>
      </c>
      <c r="M61" s="21" t="str">
        <f t="shared" si="5"/>
        <v>MEETS</v>
      </c>
      <c r="N61" s="18">
        <f t="shared" si="6"/>
        <v>8.2170000000000005</v>
      </c>
      <c r="O61" s="18">
        <f t="shared" si="7"/>
        <v>29</v>
      </c>
    </row>
    <row r="62" spans="1:15" ht="14.4" customHeight="1" x14ac:dyDescent="0.3">
      <c r="A62" s="44" t="s">
        <v>1187</v>
      </c>
      <c r="B62" s="44" t="s">
        <v>982</v>
      </c>
      <c r="C62" s="45">
        <v>44021</v>
      </c>
      <c r="D62" s="44" t="s">
        <v>51</v>
      </c>
      <c r="E62" s="44" t="s">
        <v>484</v>
      </c>
      <c r="F62" s="44" t="s">
        <v>2562</v>
      </c>
      <c r="G62" s="44" t="s">
        <v>192</v>
      </c>
      <c r="H62" s="44">
        <v>260130</v>
      </c>
      <c r="I62" s="44">
        <v>6.33</v>
      </c>
      <c r="J62" s="44" t="s">
        <v>239</v>
      </c>
      <c r="K62" s="44" t="s">
        <v>1121</v>
      </c>
      <c r="L62" s="15" t="str">
        <f t="shared" si="4"/>
        <v>MEETS</v>
      </c>
      <c r="M62" s="21" t="str">
        <f t="shared" si="5"/>
        <v>MEETS</v>
      </c>
      <c r="N62" s="18">
        <f t="shared" si="6"/>
        <v>2.5369999999999999</v>
      </c>
      <c r="O62" s="18">
        <f t="shared" si="7"/>
        <v>30</v>
      </c>
    </row>
    <row r="63" spans="1:15" ht="14.4" customHeight="1" x14ac:dyDescent="0.3">
      <c r="A63" s="44" t="s">
        <v>1187</v>
      </c>
      <c r="B63" s="44" t="s">
        <v>982</v>
      </c>
      <c r="C63" s="45">
        <v>44363</v>
      </c>
      <c r="D63" s="44" t="s">
        <v>51</v>
      </c>
      <c r="E63" s="44" t="s">
        <v>484</v>
      </c>
      <c r="F63" s="44" t="s">
        <v>2577</v>
      </c>
      <c r="G63" s="44" t="s">
        <v>192</v>
      </c>
      <c r="H63" s="44">
        <v>193430</v>
      </c>
      <c r="I63" s="44">
        <v>6.17</v>
      </c>
      <c r="J63" s="44" t="s">
        <v>1168</v>
      </c>
      <c r="K63" s="44" t="s">
        <v>1188</v>
      </c>
      <c r="L63" s="15" t="str">
        <f t="shared" si="4"/>
        <v>MEETS</v>
      </c>
      <c r="M63" s="21" t="str">
        <f t="shared" si="5"/>
        <v>MEETS</v>
      </c>
      <c r="N63" s="18">
        <f t="shared" si="6"/>
        <v>23.75</v>
      </c>
      <c r="O63" s="18">
        <f t="shared" si="7"/>
        <v>33</v>
      </c>
    </row>
    <row r="64" spans="1:15" ht="14.4" customHeight="1" x14ac:dyDescent="0.3">
      <c r="A64" s="44" t="s">
        <v>1187</v>
      </c>
      <c r="B64" s="44" t="s">
        <v>982</v>
      </c>
      <c r="C64" s="45">
        <v>44363</v>
      </c>
      <c r="D64" s="44" t="s">
        <v>51</v>
      </c>
      <c r="E64" s="44" t="s">
        <v>484</v>
      </c>
      <c r="F64" s="44" t="s">
        <v>2577</v>
      </c>
      <c r="G64" s="44" t="s">
        <v>192</v>
      </c>
      <c r="H64" s="44">
        <v>193430</v>
      </c>
      <c r="I64" s="44">
        <v>6.17</v>
      </c>
      <c r="J64" s="44" t="s">
        <v>1168</v>
      </c>
      <c r="K64" s="44" t="s">
        <v>1188</v>
      </c>
      <c r="L64" s="41" t="str">
        <f t="shared" si="4"/>
        <v>MEETS</v>
      </c>
      <c r="M64" s="46" t="str">
        <f t="shared" si="5"/>
        <v>MEETS</v>
      </c>
      <c r="N64" s="42">
        <f t="shared" si="6"/>
        <v>23.75</v>
      </c>
      <c r="O64" s="42">
        <f t="shared" si="7"/>
        <v>33</v>
      </c>
    </row>
    <row r="65" spans="1:15" ht="14.4" customHeight="1" x14ac:dyDescent="0.3">
      <c r="A65" s="44" t="s">
        <v>1187</v>
      </c>
      <c r="B65" s="44" t="s">
        <v>982</v>
      </c>
      <c r="C65" s="45">
        <v>44734</v>
      </c>
      <c r="D65" s="44" t="s">
        <v>51</v>
      </c>
      <c r="E65" s="44" t="s">
        <v>484</v>
      </c>
      <c r="F65" s="44" t="s">
        <v>1621</v>
      </c>
      <c r="G65" s="44" t="s">
        <v>192</v>
      </c>
      <c r="H65" s="44">
        <v>126730</v>
      </c>
      <c r="I65" s="44">
        <v>5.89</v>
      </c>
      <c r="J65" s="44" t="s">
        <v>326</v>
      </c>
      <c r="K65" s="44" t="s">
        <v>1622</v>
      </c>
      <c r="L65" s="41" t="str">
        <f t="shared" si="4"/>
        <v>MEETS</v>
      </c>
      <c r="M65" s="46" t="str">
        <f t="shared" si="5"/>
        <v>MEETS</v>
      </c>
      <c r="N65" s="42">
        <f t="shared" si="6"/>
        <v>11.32</v>
      </c>
      <c r="O65" s="42">
        <f t="shared" si="7"/>
        <v>28</v>
      </c>
    </row>
    <row r="66" spans="1:15" ht="14.4" customHeight="1" x14ac:dyDescent="0.3">
      <c r="A66" s="44" t="s">
        <v>1096</v>
      </c>
      <c r="B66" s="44" t="s">
        <v>1097</v>
      </c>
      <c r="C66" s="45">
        <v>43693</v>
      </c>
      <c r="D66" s="44" t="s">
        <v>47</v>
      </c>
      <c r="E66" s="44" t="s">
        <v>1098</v>
      </c>
      <c r="F66" s="44" t="s">
        <v>1625</v>
      </c>
      <c r="G66" s="44" t="s">
        <v>178</v>
      </c>
      <c r="H66" s="44">
        <v>91790</v>
      </c>
      <c r="I66" s="44">
        <v>6.91</v>
      </c>
      <c r="J66" s="44" t="s">
        <v>238</v>
      </c>
      <c r="K66" s="44" t="s">
        <v>1099</v>
      </c>
      <c r="L66" s="15" t="str">
        <f t="shared" si="4"/>
        <v>MEETS</v>
      </c>
      <c r="M66" s="21" t="str">
        <f t="shared" si="5"/>
        <v>MEETS</v>
      </c>
      <c r="N66" s="18">
        <f t="shared" si="6"/>
        <v>7.1902999999999997</v>
      </c>
      <c r="O66" s="18">
        <f t="shared" si="7"/>
        <v>29</v>
      </c>
    </row>
    <row r="67" spans="1:15" ht="14.4" customHeight="1" x14ac:dyDescent="0.3">
      <c r="A67" s="44" t="s">
        <v>54</v>
      </c>
      <c r="B67" s="44" t="s">
        <v>31</v>
      </c>
      <c r="C67" s="45">
        <v>42403</v>
      </c>
      <c r="D67" s="44" t="s">
        <v>51</v>
      </c>
      <c r="E67" s="44" t="s">
        <v>520</v>
      </c>
      <c r="F67" s="44" t="s">
        <v>1626</v>
      </c>
      <c r="G67" s="44" t="s">
        <v>178</v>
      </c>
      <c r="H67" s="44">
        <v>90498</v>
      </c>
      <c r="I67" s="44">
        <v>6.5</v>
      </c>
      <c r="J67" s="44">
        <v>0</v>
      </c>
      <c r="K67" s="44">
        <v>6.9</v>
      </c>
      <c r="L67" s="15" t="str">
        <f t="shared" si="4"/>
        <v>MEETS</v>
      </c>
      <c r="M67" s="21" t="str">
        <f t="shared" si="5"/>
        <v>MEETS</v>
      </c>
      <c r="N67" s="18">
        <f t="shared" si="6"/>
        <v>6.9</v>
      </c>
      <c r="O67" s="18">
        <f t="shared" si="7"/>
        <v>0</v>
      </c>
    </row>
    <row r="68" spans="1:15" ht="14.4" customHeight="1" x14ac:dyDescent="0.3">
      <c r="A68" s="44" t="s">
        <v>1189</v>
      </c>
      <c r="B68" s="44" t="s">
        <v>205</v>
      </c>
      <c r="C68" s="45">
        <v>42478</v>
      </c>
      <c r="D68" s="44" t="s">
        <v>51</v>
      </c>
      <c r="E68" s="44" t="s">
        <v>479</v>
      </c>
      <c r="F68" s="44" t="s">
        <v>1627</v>
      </c>
      <c r="G68" s="44" t="s">
        <v>198</v>
      </c>
      <c r="H68" s="44">
        <v>49727</v>
      </c>
      <c r="I68" s="44">
        <v>5.0999999999999996</v>
      </c>
      <c r="J68" s="44">
        <v>0</v>
      </c>
      <c r="K68" s="44">
        <v>7.1</v>
      </c>
      <c r="L68" s="15" t="str">
        <f t="shared" si="4"/>
        <v>MEETS</v>
      </c>
      <c r="M68" s="21" t="str">
        <f t="shared" si="5"/>
        <v>MEETS</v>
      </c>
      <c r="N68" s="18">
        <f t="shared" si="6"/>
        <v>7.1</v>
      </c>
      <c r="O68" s="18">
        <f t="shared" si="7"/>
        <v>0</v>
      </c>
    </row>
    <row r="69" spans="1:15" ht="14.4" customHeight="1" x14ac:dyDescent="0.3">
      <c r="A69" s="44" t="s">
        <v>1065</v>
      </c>
      <c r="B69" s="44" t="s">
        <v>1066</v>
      </c>
      <c r="C69" s="45">
        <v>43641</v>
      </c>
      <c r="D69" s="44" t="s">
        <v>51</v>
      </c>
      <c r="E69" s="44" t="s">
        <v>1067</v>
      </c>
      <c r="F69" s="44" t="s">
        <v>2549</v>
      </c>
      <c r="G69" s="44" t="s">
        <v>184</v>
      </c>
      <c r="H69" s="44">
        <v>65280</v>
      </c>
      <c r="I69" s="44">
        <v>5.58</v>
      </c>
      <c r="J69" s="44" t="s">
        <v>238</v>
      </c>
      <c r="K69" s="44" t="s">
        <v>1068</v>
      </c>
      <c r="L69" s="15" t="str">
        <f t="shared" si="4"/>
        <v>MEETS</v>
      </c>
      <c r="M69" s="21" t="str">
        <f t="shared" si="5"/>
        <v>MEETS</v>
      </c>
      <c r="N69" s="18">
        <f t="shared" si="6"/>
        <v>10.11</v>
      </c>
      <c r="O69" s="18">
        <f t="shared" si="7"/>
        <v>29</v>
      </c>
    </row>
    <row r="70" spans="1:15" ht="14.4" customHeight="1" x14ac:dyDescent="0.3">
      <c r="A70" s="44" t="s">
        <v>1065</v>
      </c>
      <c r="B70" s="44" t="s">
        <v>1066</v>
      </c>
      <c r="C70" s="45">
        <v>44095</v>
      </c>
      <c r="D70" s="44" t="s">
        <v>51</v>
      </c>
      <c r="E70" s="44" t="s">
        <v>1067</v>
      </c>
      <c r="F70" s="44" t="s">
        <v>2568</v>
      </c>
      <c r="G70" s="44" t="s">
        <v>1142</v>
      </c>
      <c r="H70" s="44">
        <v>140070</v>
      </c>
      <c r="I70" s="44">
        <v>5.39</v>
      </c>
      <c r="J70" s="44" t="s">
        <v>239</v>
      </c>
      <c r="K70" s="44">
        <v>12</v>
      </c>
      <c r="L70" s="15" t="str">
        <f t="shared" si="4"/>
        <v>MEETS</v>
      </c>
      <c r="M70" s="21" t="str">
        <f t="shared" si="5"/>
        <v>MEETS</v>
      </c>
      <c r="N70" s="18">
        <f t="shared" si="6"/>
        <v>12</v>
      </c>
      <c r="O70" s="18">
        <f t="shared" si="7"/>
        <v>30</v>
      </c>
    </row>
    <row r="71" spans="1:15" ht="14.4" customHeight="1" x14ac:dyDescent="0.3">
      <c r="A71" s="44" t="s">
        <v>1065</v>
      </c>
      <c r="B71" s="44" t="s">
        <v>1066</v>
      </c>
      <c r="C71" s="45">
        <v>44361</v>
      </c>
      <c r="D71" s="44" t="s">
        <v>51</v>
      </c>
      <c r="E71" s="44" t="s">
        <v>1067</v>
      </c>
      <c r="F71" s="44" t="s">
        <v>1628</v>
      </c>
      <c r="G71" s="44" t="s">
        <v>184</v>
      </c>
      <c r="H71" s="44">
        <v>173420</v>
      </c>
      <c r="I71" s="44">
        <v>5.66</v>
      </c>
      <c r="J71" s="44">
        <v>60</v>
      </c>
      <c r="K71" s="44" t="s">
        <v>1190</v>
      </c>
      <c r="L71" s="15" t="str">
        <f t="shared" si="4"/>
        <v>MEETS</v>
      </c>
      <c r="M71" s="21" t="str">
        <f t="shared" si="5"/>
        <v>MEETS</v>
      </c>
      <c r="N71" s="18">
        <f t="shared" si="6"/>
        <v>10.885999999999999</v>
      </c>
      <c r="O71" s="18">
        <f t="shared" si="7"/>
        <v>60</v>
      </c>
    </row>
    <row r="72" spans="1:15" ht="14.4" customHeight="1" x14ac:dyDescent="0.3">
      <c r="A72" s="44" t="s">
        <v>1065</v>
      </c>
      <c r="B72" s="44" t="s">
        <v>1066</v>
      </c>
      <c r="C72" s="45">
        <v>44361</v>
      </c>
      <c r="D72" s="44" t="s">
        <v>51</v>
      </c>
      <c r="E72" s="44" t="s">
        <v>1067</v>
      </c>
      <c r="F72" s="44" t="s">
        <v>1628</v>
      </c>
      <c r="G72" s="44" t="s">
        <v>184</v>
      </c>
      <c r="H72" s="44">
        <v>173420</v>
      </c>
      <c r="I72" s="44">
        <v>5.66</v>
      </c>
      <c r="J72" s="44">
        <v>60</v>
      </c>
      <c r="K72" s="44" t="s">
        <v>1190</v>
      </c>
      <c r="L72" s="41" t="str">
        <f t="shared" si="4"/>
        <v>MEETS</v>
      </c>
      <c r="M72" s="46" t="str">
        <f t="shared" si="5"/>
        <v>MEETS</v>
      </c>
      <c r="N72" s="42">
        <f t="shared" si="6"/>
        <v>10.885999999999999</v>
      </c>
      <c r="O72" s="42">
        <f t="shared" si="7"/>
        <v>60</v>
      </c>
    </row>
    <row r="73" spans="1:15" ht="14.4" customHeight="1" x14ac:dyDescent="0.3">
      <c r="A73" s="44" t="s">
        <v>574</v>
      </c>
      <c r="B73" s="44" t="s">
        <v>575</v>
      </c>
      <c r="C73" s="45">
        <v>42411</v>
      </c>
      <c r="D73" s="44" t="s">
        <v>42</v>
      </c>
      <c r="E73" s="44" t="s">
        <v>502</v>
      </c>
      <c r="F73" s="44" t="s">
        <v>1630</v>
      </c>
      <c r="G73" s="44" t="s">
        <v>178</v>
      </c>
      <c r="H73" s="44">
        <v>23154</v>
      </c>
      <c r="I73" s="44">
        <v>7.3</v>
      </c>
      <c r="J73" s="44">
        <v>0</v>
      </c>
      <c r="K73" s="44">
        <v>9.1999999999999993</v>
      </c>
      <c r="L73" s="15" t="str">
        <f t="shared" si="4"/>
        <v>MEETS</v>
      </c>
      <c r="M73" s="21" t="str">
        <f t="shared" si="5"/>
        <v>MEETS</v>
      </c>
      <c r="N73" s="18">
        <f t="shared" si="6"/>
        <v>9.1999999999999993</v>
      </c>
      <c r="O73" s="18">
        <f t="shared" si="7"/>
        <v>0</v>
      </c>
    </row>
    <row r="74" spans="1:15" ht="14.4" customHeight="1" x14ac:dyDescent="0.3">
      <c r="A74" s="44" t="s">
        <v>574</v>
      </c>
      <c r="B74" s="44" t="s">
        <v>575</v>
      </c>
      <c r="C74" s="45">
        <v>43440</v>
      </c>
      <c r="D74" s="44" t="s">
        <v>986</v>
      </c>
      <c r="E74" s="44" t="s">
        <v>502</v>
      </c>
      <c r="F74" s="44" t="s">
        <v>1629</v>
      </c>
      <c r="G74" s="44" t="s">
        <v>178</v>
      </c>
      <c r="H74" s="44">
        <v>21340</v>
      </c>
      <c r="I74" s="44">
        <v>9.1</v>
      </c>
      <c r="J74" s="44">
        <v>0</v>
      </c>
      <c r="K74" s="44" t="s">
        <v>1008</v>
      </c>
      <c r="L74" s="15" t="str">
        <f t="shared" si="4"/>
        <v>DOES NOT MEET</v>
      </c>
      <c r="M74" s="21" t="str">
        <f t="shared" si="5"/>
        <v>MEETS</v>
      </c>
      <c r="N74" s="18">
        <f t="shared" si="6"/>
        <v>30.928000000000001</v>
      </c>
      <c r="O74" s="18">
        <f t="shared" si="7"/>
        <v>0</v>
      </c>
    </row>
    <row r="75" spans="1:15" ht="14.4" customHeight="1" x14ac:dyDescent="0.3">
      <c r="A75" s="44" t="s">
        <v>958</v>
      </c>
      <c r="B75" s="44" t="s">
        <v>206</v>
      </c>
      <c r="C75" s="45">
        <v>42475</v>
      </c>
      <c r="D75" s="44" t="s">
        <v>51</v>
      </c>
      <c r="E75" s="44" t="s">
        <v>518</v>
      </c>
      <c r="F75" s="44" t="s">
        <v>1633</v>
      </c>
      <c r="G75" s="44" t="s">
        <v>198</v>
      </c>
      <c r="H75" s="44">
        <v>46729</v>
      </c>
      <c r="I75" s="44">
        <v>4.9000000000000004</v>
      </c>
      <c r="J75" s="44">
        <v>0</v>
      </c>
      <c r="K75" s="44">
        <v>8</v>
      </c>
      <c r="L75" s="15" t="str">
        <f t="shared" si="4"/>
        <v>MEETS</v>
      </c>
      <c r="M75" s="21" t="str">
        <f t="shared" si="5"/>
        <v>DOES NOT MEET</v>
      </c>
      <c r="N75" s="18">
        <f t="shared" si="6"/>
        <v>8</v>
      </c>
      <c r="O75" s="18">
        <f t="shared" si="7"/>
        <v>0</v>
      </c>
    </row>
    <row r="76" spans="1:15" ht="14.4" customHeight="1" x14ac:dyDescent="0.3">
      <c r="A76" s="44" t="s">
        <v>958</v>
      </c>
      <c r="B76" s="44" t="s">
        <v>962</v>
      </c>
      <c r="C76" s="45">
        <v>42475</v>
      </c>
      <c r="D76" s="44" t="s">
        <v>51</v>
      </c>
      <c r="E76" s="44" t="s">
        <v>462</v>
      </c>
      <c r="F76" s="44" t="s">
        <v>2500</v>
      </c>
      <c r="G76" s="44" t="s">
        <v>196</v>
      </c>
      <c r="H76" s="44">
        <v>73529</v>
      </c>
      <c r="I76" s="44">
        <v>6.8</v>
      </c>
      <c r="J76" s="44">
        <v>0</v>
      </c>
      <c r="K76" s="44">
        <v>4.2</v>
      </c>
      <c r="L76" s="15" t="str">
        <f t="shared" si="4"/>
        <v>MEETS</v>
      </c>
      <c r="M76" s="21" t="str">
        <f t="shared" si="5"/>
        <v>MEETS</v>
      </c>
      <c r="N76" s="18">
        <f t="shared" si="6"/>
        <v>4.2</v>
      </c>
      <c r="O76" s="18">
        <f t="shared" si="7"/>
        <v>0</v>
      </c>
    </row>
    <row r="77" spans="1:15" ht="14.4" customHeight="1" x14ac:dyDescent="0.3">
      <c r="A77" s="44" t="s">
        <v>958</v>
      </c>
      <c r="B77" s="44" t="s">
        <v>962</v>
      </c>
      <c r="C77" s="45">
        <v>43689</v>
      </c>
      <c r="D77" s="44" t="s">
        <v>51</v>
      </c>
      <c r="E77" s="44" t="s">
        <v>462</v>
      </c>
      <c r="F77" s="44" t="s">
        <v>1631</v>
      </c>
      <c r="G77" s="44" t="s">
        <v>196</v>
      </c>
      <c r="H77" s="44">
        <v>48450</v>
      </c>
      <c r="I77" s="44">
        <v>4.88</v>
      </c>
      <c r="J77" s="44" t="s">
        <v>238</v>
      </c>
      <c r="K77" s="44" t="s">
        <v>1095</v>
      </c>
      <c r="L77" s="15" t="str">
        <f t="shared" si="4"/>
        <v>MEETS</v>
      </c>
      <c r="M77" s="21" t="str">
        <f t="shared" si="5"/>
        <v>DOES NOT MEET</v>
      </c>
      <c r="N77" s="18">
        <f t="shared" si="6"/>
        <v>13.622</v>
      </c>
      <c r="O77" s="18">
        <f t="shared" si="7"/>
        <v>29</v>
      </c>
    </row>
    <row r="78" spans="1:15" ht="14.4" customHeight="1" x14ac:dyDescent="0.3">
      <c r="A78" s="44" t="s">
        <v>958</v>
      </c>
      <c r="B78" s="44" t="s">
        <v>9</v>
      </c>
      <c r="C78" s="45">
        <v>40749</v>
      </c>
      <c r="D78" s="44" t="s">
        <v>51</v>
      </c>
      <c r="E78" s="44" t="s">
        <v>463</v>
      </c>
      <c r="F78" s="44" t="s">
        <v>2411</v>
      </c>
      <c r="G78" s="44" t="s">
        <v>566</v>
      </c>
      <c r="H78" s="44">
        <v>51572</v>
      </c>
      <c r="I78" s="44">
        <v>5</v>
      </c>
      <c r="J78" s="44">
        <v>0</v>
      </c>
      <c r="K78" s="44">
        <v>0</v>
      </c>
      <c r="L78" s="15" t="str">
        <f t="shared" si="4"/>
        <v>MEETS</v>
      </c>
      <c r="M78" s="21" t="str">
        <f t="shared" si="5"/>
        <v>MEETS</v>
      </c>
      <c r="N78" s="18">
        <f t="shared" si="6"/>
        <v>0</v>
      </c>
      <c r="O78" s="18">
        <f t="shared" si="7"/>
        <v>0</v>
      </c>
    </row>
    <row r="79" spans="1:15" ht="14.4" customHeight="1" x14ac:dyDescent="0.3">
      <c r="A79" s="44" t="s">
        <v>958</v>
      </c>
      <c r="B79" s="44" t="s">
        <v>9</v>
      </c>
      <c r="C79" s="45">
        <v>42437</v>
      </c>
      <c r="D79" s="44" t="s">
        <v>51</v>
      </c>
      <c r="E79" s="44" t="s">
        <v>463</v>
      </c>
      <c r="F79" s="44" t="s">
        <v>1632</v>
      </c>
      <c r="G79" s="44" t="s">
        <v>200</v>
      </c>
      <c r="H79" s="44">
        <v>117385</v>
      </c>
      <c r="I79" s="44">
        <v>5.4</v>
      </c>
      <c r="J79" s="44">
        <v>0</v>
      </c>
      <c r="K79" s="44">
        <v>6.1</v>
      </c>
      <c r="L79" s="15" t="str">
        <f t="shared" si="4"/>
        <v>MEETS</v>
      </c>
      <c r="M79" s="21" t="str">
        <f t="shared" si="5"/>
        <v>MEETS</v>
      </c>
      <c r="N79" s="18">
        <f t="shared" si="6"/>
        <v>6.1</v>
      </c>
      <c r="O79" s="18">
        <f t="shared" si="7"/>
        <v>0</v>
      </c>
    </row>
    <row r="80" spans="1:15" ht="14.4" customHeight="1" x14ac:dyDescent="0.3">
      <c r="A80" s="44" t="s">
        <v>541</v>
      </c>
      <c r="B80" s="44" t="s">
        <v>971</v>
      </c>
      <c r="C80" s="45">
        <v>42410</v>
      </c>
      <c r="D80" s="44" t="s">
        <v>42</v>
      </c>
      <c r="E80" s="44" t="s">
        <v>537</v>
      </c>
      <c r="F80" s="44" t="s">
        <v>2485</v>
      </c>
      <c r="G80" s="44" t="s">
        <v>178</v>
      </c>
      <c r="H80" s="44">
        <v>63052</v>
      </c>
      <c r="I80" s="44">
        <v>7.3</v>
      </c>
      <c r="J80" s="44">
        <v>0</v>
      </c>
      <c r="K80" s="44">
        <v>9.5</v>
      </c>
      <c r="L80" s="15" t="str">
        <f t="shared" si="4"/>
        <v>MEETS</v>
      </c>
      <c r="M80" s="21" t="str">
        <f t="shared" si="5"/>
        <v>MEETS</v>
      </c>
      <c r="N80" s="18">
        <f t="shared" si="6"/>
        <v>9.5</v>
      </c>
      <c r="O80" s="18">
        <f t="shared" si="7"/>
        <v>0</v>
      </c>
    </row>
    <row r="81" spans="1:15" ht="14.4" customHeight="1" x14ac:dyDescent="0.3">
      <c r="A81" s="44" t="s">
        <v>541</v>
      </c>
      <c r="B81" s="44" t="s">
        <v>971</v>
      </c>
      <c r="C81" s="45">
        <v>43628</v>
      </c>
      <c r="D81" s="44" t="s">
        <v>42</v>
      </c>
      <c r="E81" s="44" t="s">
        <v>537</v>
      </c>
      <c r="F81" s="44" t="s">
        <v>1636</v>
      </c>
      <c r="G81" s="44" t="s">
        <v>178</v>
      </c>
      <c r="H81" s="44">
        <v>34930</v>
      </c>
      <c r="I81" s="44">
        <v>6.41</v>
      </c>
      <c r="J81" s="44" t="s">
        <v>239</v>
      </c>
      <c r="K81" s="44" t="s">
        <v>1055</v>
      </c>
      <c r="L81" s="15" t="str">
        <f t="shared" si="4"/>
        <v>MEETS</v>
      </c>
      <c r="M81" s="21" t="str">
        <f t="shared" si="5"/>
        <v>MEETS</v>
      </c>
      <c r="N81" s="18">
        <f t="shared" si="6"/>
        <v>18.895</v>
      </c>
      <c r="O81" s="18">
        <f t="shared" si="7"/>
        <v>30</v>
      </c>
    </row>
    <row r="82" spans="1:15" ht="14.4" customHeight="1" x14ac:dyDescent="0.3">
      <c r="A82" s="44" t="s">
        <v>541</v>
      </c>
      <c r="B82" s="44" t="s">
        <v>90</v>
      </c>
      <c r="C82" s="45">
        <v>42419</v>
      </c>
      <c r="D82" s="44" t="s">
        <v>47</v>
      </c>
      <c r="E82" s="44" t="s">
        <v>420</v>
      </c>
      <c r="F82" s="44" t="s">
        <v>2491</v>
      </c>
      <c r="G82" s="44" t="s">
        <v>189</v>
      </c>
      <c r="H82" s="44">
        <v>13367</v>
      </c>
      <c r="I82" s="44">
        <v>8.3000000000000007</v>
      </c>
      <c r="J82" s="44">
        <v>0</v>
      </c>
      <c r="K82" s="44">
        <v>8.6</v>
      </c>
      <c r="L82" s="15" t="str">
        <f t="shared" si="4"/>
        <v>MEETS</v>
      </c>
      <c r="M82" s="21" t="str">
        <f t="shared" si="5"/>
        <v>MEETS</v>
      </c>
      <c r="N82" s="18">
        <f t="shared" si="6"/>
        <v>8.6</v>
      </c>
      <c r="O82" s="18">
        <f t="shared" si="7"/>
        <v>0</v>
      </c>
    </row>
    <row r="83" spans="1:15" ht="14.4" customHeight="1" x14ac:dyDescent="0.3">
      <c r="A83" s="44" t="s">
        <v>541</v>
      </c>
      <c r="B83" s="44" t="s">
        <v>90</v>
      </c>
      <c r="C83" s="45">
        <v>43537</v>
      </c>
      <c r="D83" s="44" t="s">
        <v>47</v>
      </c>
      <c r="E83" s="44" t="s">
        <v>1034</v>
      </c>
      <c r="F83" s="44" t="s">
        <v>1640</v>
      </c>
      <c r="G83" s="44" t="s">
        <v>189</v>
      </c>
      <c r="H83" s="44">
        <v>6379</v>
      </c>
      <c r="I83" s="44">
        <v>8</v>
      </c>
      <c r="J83" s="44">
        <v>0</v>
      </c>
      <c r="K83" s="44" t="s">
        <v>1035</v>
      </c>
      <c r="L83" s="15" t="str">
        <f t="shared" si="4"/>
        <v>MEETS</v>
      </c>
      <c r="M83" s="21" t="str">
        <f t="shared" si="5"/>
        <v>MEETS</v>
      </c>
      <c r="N83" s="18">
        <f t="shared" si="6"/>
        <v>103.464</v>
      </c>
      <c r="O83" s="18">
        <f t="shared" si="7"/>
        <v>0</v>
      </c>
    </row>
    <row r="84" spans="1:15" ht="14.4" customHeight="1" x14ac:dyDescent="0.3">
      <c r="A84" s="44" t="s">
        <v>541</v>
      </c>
      <c r="B84" s="44" t="s">
        <v>93</v>
      </c>
      <c r="C84" s="45">
        <v>42426</v>
      </c>
      <c r="D84" s="44" t="s">
        <v>47</v>
      </c>
      <c r="E84" s="44" t="s">
        <v>330</v>
      </c>
      <c r="F84" s="44" t="s">
        <v>2493</v>
      </c>
      <c r="G84" s="44" t="s">
        <v>189</v>
      </c>
      <c r="H84" s="44">
        <v>7553</v>
      </c>
      <c r="I84" s="44">
        <v>7.9</v>
      </c>
      <c r="J84" s="44">
        <v>0</v>
      </c>
      <c r="K84" s="44">
        <v>27.8</v>
      </c>
      <c r="L84" s="15" t="str">
        <f t="shared" si="4"/>
        <v>MEETS</v>
      </c>
      <c r="M84" s="21" t="str">
        <f t="shared" si="5"/>
        <v>MEETS</v>
      </c>
      <c r="N84" s="18">
        <f t="shared" si="6"/>
        <v>27.8</v>
      </c>
      <c r="O84" s="18">
        <f t="shared" si="7"/>
        <v>0</v>
      </c>
    </row>
    <row r="85" spans="1:15" ht="14.4" customHeight="1" x14ac:dyDescent="0.3">
      <c r="A85" s="44" t="s">
        <v>541</v>
      </c>
      <c r="B85" s="44" t="s">
        <v>93</v>
      </c>
      <c r="C85" s="45">
        <v>43553</v>
      </c>
      <c r="D85" s="44" t="s">
        <v>47</v>
      </c>
      <c r="E85" s="44" t="s">
        <v>1038</v>
      </c>
      <c r="F85" s="44" t="s">
        <v>1648</v>
      </c>
      <c r="G85" s="44" t="s">
        <v>189</v>
      </c>
      <c r="H85" s="44">
        <v>8079</v>
      </c>
      <c r="I85" s="44">
        <v>8.8000000000000007</v>
      </c>
      <c r="J85" s="44" t="s">
        <v>239</v>
      </c>
      <c r="K85" s="44" t="s">
        <v>1039</v>
      </c>
      <c r="L85" s="15" t="str">
        <f t="shared" si="4"/>
        <v>MEETS</v>
      </c>
      <c r="M85" s="21" t="str">
        <f t="shared" si="5"/>
        <v>MEETS</v>
      </c>
      <c r="N85" s="18">
        <f t="shared" si="6"/>
        <v>81.692999999999998</v>
      </c>
      <c r="O85" s="18">
        <f t="shared" si="7"/>
        <v>30</v>
      </c>
    </row>
    <row r="86" spans="1:15" ht="14.4" customHeight="1" x14ac:dyDescent="0.3">
      <c r="A86" s="44" t="s">
        <v>541</v>
      </c>
      <c r="B86" s="44" t="s">
        <v>580</v>
      </c>
      <c r="C86" s="45">
        <v>42410</v>
      </c>
      <c r="D86" s="44" t="s">
        <v>47</v>
      </c>
      <c r="E86" s="44" t="s">
        <v>247</v>
      </c>
      <c r="F86" s="44" t="s">
        <v>2484</v>
      </c>
      <c r="G86" s="44" t="s">
        <v>178</v>
      </c>
      <c r="H86" s="44">
        <v>10508</v>
      </c>
      <c r="I86" s="44">
        <v>7.2</v>
      </c>
      <c r="J86" s="44">
        <v>5.4</v>
      </c>
      <c r="K86" s="44">
        <v>8.6999999999999993</v>
      </c>
      <c r="L86" s="15" t="str">
        <f t="shared" si="4"/>
        <v>MEETS</v>
      </c>
      <c r="M86" s="21" t="str">
        <f t="shared" si="5"/>
        <v>MEETS</v>
      </c>
      <c r="N86" s="18">
        <f t="shared" si="6"/>
        <v>8.6999999999999993</v>
      </c>
      <c r="O86" s="18">
        <f t="shared" si="7"/>
        <v>5.4</v>
      </c>
    </row>
    <row r="87" spans="1:15" ht="14.4" customHeight="1" x14ac:dyDescent="0.3">
      <c r="A87" s="44" t="s">
        <v>541</v>
      </c>
      <c r="B87" s="44" t="s">
        <v>580</v>
      </c>
      <c r="C87" s="45">
        <v>43721</v>
      </c>
      <c r="D87" s="44" t="s">
        <v>47</v>
      </c>
      <c r="E87" s="44" t="s">
        <v>1009</v>
      </c>
      <c r="F87" s="44" t="s">
        <v>1641</v>
      </c>
      <c r="G87" s="44" t="s">
        <v>178</v>
      </c>
      <c r="H87" s="44">
        <v>16120</v>
      </c>
      <c r="I87" s="44">
        <v>8.4700000000000006</v>
      </c>
      <c r="J87" s="44" t="s">
        <v>266</v>
      </c>
      <c r="K87" s="44" t="s">
        <v>1109</v>
      </c>
      <c r="L87" s="15" t="str">
        <f t="shared" si="4"/>
        <v>MEETS</v>
      </c>
      <c r="M87" s="21" t="str">
        <f t="shared" si="5"/>
        <v>MEETS</v>
      </c>
      <c r="N87" s="18">
        <f t="shared" si="6"/>
        <v>40.942999999999998</v>
      </c>
      <c r="O87" s="18">
        <f t="shared" si="7"/>
        <v>32</v>
      </c>
    </row>
    <row r="88" spans="1:15" ht="14.4" customHeight="1" x14ac:dyDescent="0.3">
      <c r="A88" s="44" t="s">
        <v>541</v>
      </c>
      <c r="B88" s="44" t="s">
        <v>580</v>
      </c>
      <c r="C88" s="45">
        <v>43441</v>
      </c>
      <c r="D88" s="44" t="s">
        <v>986</v>
      </c>
      <c r="E88" s="44" t="s">
        <v>1009</v>
      </c>
      <c r="F88" s="44" t="s">
        <v>1647</v>
      </c>
      <c r="G88" s="44" t="s">
        <v>178</v>
      </c>
      <c r="H88" s="44">
        <v>17700</v>
      </c>
      <c r="I88" s="44">
        <v>9.1999999999999993</v>
      </c>
      <c r="J88" s="44">
        <v>0</v>
      </c>
      <c r="K88" s="44" t="s">
        <v>949</v>
      </c>
      <c r="L88" s="15" t="str">
        <f t="shared" si="4"/>
        <v>DOES NOT MEET</v>
      </c>
      <c r="M88" s="21" t="str">
        <f t="shared" si="5"/>
        <v>MEETS</v>
      </c>
      <c r="N88" s="18">
        <f t="shared" si="6"/>
        <v>37.287999999999997</v>
      </c>
      <c r="O88" s="18">
        <f t="shared" si="7"/>
        <v>0</v>
      </c>
    </row>
    <row r="89" spans="1:15" ht="14.4" customHeight="1" x14ac:dyDescent="0.3">
      <c r="A89" s="44" t="s">
        <v>541</v>
      </c>
      <c r="B89" s="44" t="s">
        <v>957</v>
      </c>
      <c r="C89" s="45">
        <v>44139</v>
      </c>
      <c r="D89" s="44" t="s">
        <v>121</v>
      </c>
      <c r="E89" s="44" t="s">
        <v>461</v>
      </c>
      <c r="F89" s="44" t="s">
        <v>1644</v>
      </c>
      <c r="G89" s="44" t="s">
        <v>178</v>
      </c>
      <c r="H89" s="44">
        <v>420210</v>
      </c>
      <c r="I89" s="44">
        <v>5.65</v>
      </c>
      <c r="J89" s="44" t="s">
        <v>239</v>
      </c>
      <c r="K89" s="44" t="s">
        <v>1191</v>
      </c>
      <c r="L89" s="15" t="str">
        <f t="shared" si="4"/>
        <v>MEETS</v>
      </c>
      <c r="M89" s="21" t="str">
        <f t="shared" si="5"/>
        <v>MEETS</v>
      </c>
      <c r="N89" s="18">
        <f t="shared" si="6"/>
        <v>8.4359999999999999</v>
      </c>
      <c r="O89" s="18">
        <f t="shared" si="7"/>
        <v>30</v>
      </c>
    </row>
    <row r="90" spans="1:15" ht="14.4" customHeight="1" x14ac:dyDescent="0.3">
      <c r="A90" s="44" t="s">
        <v>541</v>
      </c>
      <c r="B90" s="44" t="s">
        <v>957</v>
      </c>
      <c r="C90" s="45">
        <v>42419</v>
      </c>
      <c r="D90" s="44" t="s">
        <v>51</v>
      </c>
      <c r="E90" s="44" t="s">
        <v>461</v>
      </c>
      <c r="F90" s="44" t="s">
        <v>2492</v>
      </c>
      <c r="G90" s="44" t="s">
        <v>178</v>
      </c>
      <c r="H90" s="44">
        <v>109565</v>
      </c>
      <c r="I90" s="44">
        <v>4.8</v>
      </c>
      <c r="J90" s="44">
        <v>0</v>
      </c>
      <c r="K90" s="44">
        <v>4.2</v>
      </c>
      <c r="L90" s="15" t="str">
        <f t="shared" si="4"/>
        <v>MEETS</v>
      </c>
      <c r="M90" s="21" t="str">
        <f t="shared" si="5"/>
        <v>DOES NOT MEET</v>
      </c>
      <c r="N90" s="18">
        <f t="shared" si="6"/>
        <v>4.2</v>
      </c>
      <c r="O90" s="18">
        <f t="shared" si="7"/>
        <v>0</v>
      </c>
    </row>
    <row r="91" spans="1:15" ht="14.4" customHeight="1" x14ac:dyDescent="0.3">
      <c r="A91" s="44" t="s">
        <v>541</v>
      </c>
      <c r="B91" s="44" t="s">
        <v>957</v>
      </c>
      <c r="C91" s="45">
        <v>43397</v>
      </c>
      <c r="D91" s="44" t="s">
        <v>51</v>
      </c>
      <c r="E91" s="44" t="s">
        <v>461</v>
      </c>
      <c r="F91" s="44" t="s">
        <v>2542</v>
      </c>
      <c r="G91" s="44" t="s">
        <v>178</v>
      </c>
      <c r="H91" s="44">
        <v>102100</v>
      </c>
      <c r="I91" s="44">
        <v>5.4</v>
      </c>
      <c r="J91" s="44">
        <v>0</v>
      </c>
      <c r="K91" s="44" t="s">
        <v>1002</v>
      </c>
      <c r="L91" s="15" t="str">
        <f t="shared" si="4"/>
        <v>MEETS</v>
      </c>
      <c r="M91" s="21" t="str">
        <f t="shared" si="5"/>
        <v>MEETS</v>
      </c>
      <c r="N91" s="18">
        <f t="shared" si="6"/>
        <v>6.4</v>
      </c>
      <c r="O91" s="18">
        <f t="shared" si="7"/>
        <v>0</v>
      </c>
    </row>
    <row r="92" spans="1:15" ht="14.4" customHeight="1" x14ac:dyDescent="0.3">
      <c r="A92" s="44" t="s">
        <v>541</v>
      </c>
      <c r="B92" s="44" t="s">
        <v>957</v>
      </c>
      <c r="C92" s="45">
        <v>43635</v>
      </c>
      <c r="D92" s="44" t="s">
        <v>51</v>
      </c>
      <c r="E92" s="44" t="s">
        <v>461</v>
      </c>
      <c r="F92" s="44" t="s">
        <v>1638</v>
      </c>
      <c r="G92" s="44" t="s">
        <v>178</v>
      </c>
      <c r="H92" s="44">
        <v>142100</v>
      </c>
      <c r="I92" s="44">
        <v>5.07</v>
      </c>
      <c r="J92" s="44" t="s">
        <v>238</v>
      </c>
      <c r="K92" s="44" t="s">
        <v>1071</v>
      </c>
      <c r="L92" s="15" t="str">
        <f t="shared" si="4"/>
        <v>MEETS</v>
      </c>
      <c r="M92" s="21" t="str">
        <f t="shared" si="5"/>
        <v>MEETS</v>
      </c>
      <c r="N92" s="18">
        <f t="shared" si="6"/>
        <v>4.6449999999999996</v>
      </c>
      <c r="O92" s="18">
        <f t="shared" si="7"/>
        <v>29</v>
      </c>
    </row>
    <row r="93" spans="1:15" ht="14.4" customHeight="1" x14ac:dyDescent="0.3">
      <c r="A93" s="44" t="s">
        <v>541</v>
      </c>
      <c r="B93" s="44" t="s">
        <v>984</v>
      </c>
      <c r="C93" s="45">
        <v>42992</v>
      </c>
      <c r="D93" s="44" t="s">
        <v>47</v>
      </c>
      <c r="E93" s="44" t="s">
        <v>531</v>
      </c>
      <c r="F93" s="44" t="s">
        <v>1639</v>
      </c>
      <c r="G93" s="44" t="s">
        <v>532</v>
      </c>
      <c r="H93" s="44">
        <v>5669</v>
      </c>
      <c r="I93" s="44">
        <v>8.8000000000000007</v>
      </c>
      <c r="J93" s="44">
        <v>0</v>
      </c>
      <c r="K93" s="44">
        <v>86.2</v>
      </c>
      <c r="L93" s="15" t="str">
        <f t="shared" si="4"/>
        <v>MEETS</v>
      </c>
      <c r="M93" s="21" t="str">
        <f t="shared" si="5"/>
        <v>MEETS</v>
      </c>
      <c r="N93" s="18">
        <f t="shared" si="6"/>
        <v>86.2</v>
      </c>
      <c r="O93" s="18">
        <f t="shared" si="7"/>
        <v>0</v>
      </c>
    </row>
    <row r="94" spans="1:15" ht="14.4" customHeight="1" x14ac:dyDescent="0.3">
      <c r="A94" s="44" t="s">
        <v>541</v>
      </c>
      <c r="B94" s="44" t="s">
        <v>557</v>
      </c>
      <c r="C94" s="45">
        <v>42444</v>
      </c>
      <c r="D94" s="44" t="s">
        <v>42</v>
      </c>
      <c r="E94" s="44" t="s">
        <v>423</v>
      </c>
      <c r="F94" s="44" t="s">
        <v>1637</v>
      </c>
      <c r="G94" s="44" t="s">
        <v>198</v>
      </c>
      <c r="H94" s="44">
        <v>25867</v>
      </c>
      <c r="I94" s="44">
        <v>7.9</v>
      </c>
      <c r="J94" s="44">
        <v>0</v>
      </c>
      <c r="K94" s="44">
        <v>4.5</v>
      </c>
      <c r="L94" s="15" t="str">
        <f t="shared" si="4"/>
        <v>MEETS</v>
      </c>
      <c r="M94" s="21" t="str">
        <f t="shared" si="5"/>
        <v>MEETS</v>
      </c>
      <c r="N94" s="18">
        <f t="shared" si="6"/>
        <v>4.5</v>
      </c>
      <c r="O94" s="18">
        <f t="shared" si="7"/>
        <v>0</v>
      </c>
    </row>
    <row r="95" spans="1:15" ht="14.4" customHeight="1" x14ac:dyDescent="0.3">
      <c r="A95" s="44" t="s">
        <v>541</v>
      </c>
      <c r="B95" s="44" t="s">
        <v>102</v>
      </c>
      <c r="C95" s="45">
        <v>42453</v>
      </c>
      <c r="D95" s="44" t="s">
        <v>47</v>
      </c>
      <c r="E95" s="44" t="s">
        <v>421</v>
      </c>
      <c r="F95" s="44" t="s">
        <v>1645</v>
      </c>
      <c r="G95" s="44" t="s">
        <v>198</v>
      </c>
      <c r="H95" s="44">
        <v>6472</v>
      </c>
      <c r="I95" s="44">
        <v>8.4</v>
      </c>
      <c r="J95" s="44">
        <v>10</v>
      </c>
      <c r="K95" s="44">
        <v>14.1</v>
      </c>
      <c r="L95" s="15" t="str">
        <f t="shared" si="4"/>
        <v>MEETS</v>
      </c>
      <c r="M95" s="21" t="str">
        <f t="shared" si="5"/>
        <v>MEETS</v>
      </c>
      <c r="N95" s="28">
        <f t="shared" si="6"/>
        <v>14.1</v>
      </c>
      <c r="O95" s="28">
        <f t="shared" si="7"/>
        <v>10</v>
      </c>
    </row>
    <row r="96" spans="1:15" ht="14.4" customHeight="1" x14ac:dyDescent="0.3">
      <c r="A96" s="44" t="s">
        <v>541</v>
      </c>
      <c r="B96" s="44" t="s">
        <v>542</v>
      </c>
      <c r="C96" s="45">
        <v>42412</v>
      </c>
      <c r="D96" s="44" t="s">
        <v>47</v>
      </c>
      <c r="E96" s="44" t="s">
        <v>424</v>
      </c>
      <c r="F96" s="44" t="s">
        <v>1646</v>
      </c>
      <c r="G96" s="44" t="s">
        <v>189</v>
      </c>
      <c r="H96" s="44">
        <v>17053</v>
      </c>
      <c r="I96" s="44">
        <v>7.4</v>
      </c>
      <c r="J96" s="44">
        <v>0</v>
      </c>
      <c r="K96" s="44">
        <v>0</v>
      </c>
      <c r="L96" s="15" t="str">
        <f t="shared" si="4"/>
        <v>MEETS</v>
      </c>
      <c r="M96" s="21" t="str">
        <f t="shared" si="5"/>
        <v>MEETS</v>
      </c>
      <c r="N96" s="18">
        <f t="shared" si="6"/>
        <v>0</v>
      </c>
      <c r="O96" s="18">
        <f t="shared" si="7"/>
        <v>0</v>
      </c>
    </row>
    <row r="97" spans="1:15" ht="14.4" customHeight="1" x14ac:dyDescent="0.3">
      <c r="A97" s="44" t="s">
        <v>541</v>
      </c>
      <c r="B97" s="44" t="s">
        <v>542</v>
      </c>
      <c r="C97" s="45">
        <v>43474</v>
      </c>
      <c r="D97" s="44" t="s">
        <v>986</v>
      </c>
      <c r="E97" s="44" t="s">
        <v>1011</v>
      </c>
      <c r="F97" s="44" t="s">
        <v>1643</v>
      </c>
      <c r="G97" s="44" t="s">
        <v>189</v>
      </c>
      <c r="H97" s="44">
        <v>15740</v>
      </c>
      <c r="I97" s="44">
        <v>9.3000000000000007</v>
      </c>
      <c r="J97" s="44">
        <v>0</v>
      </c>
      <c r="K97" s="44" t="s">
        <v>1012</v>
      </c>
      <c r="L97" s="15" t="str">
        <f t="shared" si="4"/>
        <v>DOES NOT MEET</v>
      </c>
      <c r="M97" s="21" t="str">
        <f t="shared" si="5"/>
        <v>MEETS</v>
      </c>
      <c r="N97" s="18">
        <f t="shared" si="6"/>
        <v>41.930999999999997</v>
      </c>
      <c r="O97" s="18">
        <f t="shared" si="7"/>
        <v>0</v>
      </c>
    </row>
    <row r="98" spans="1:15" ht="14.4" customHeight="1" x14ac:dyDescent="0.3">
      <c r="A98" s="44" t="s">
        <v>541</v>
      </c>
      <c r="B98" s="44" t="s">
        <v>597</v>
      </c>
      <c r="C98" s="45">
        <v>42474</v>
      </c>
      <c r="D98" s="44" t="s">
        <v>42</v>
      </c>
      <c r="E98" s="44" t="s">
        <v>519</v>
      </c>
      <c r="F98" s="44" t="s">
        <v>1642</v>
      </c>
      <c r="G98" s="44" t="s">
        <v>198</v>
      </c>
      <c r="H98" s="44">
        <v>19135</v>
      </c>
      <c r="I98" s="44">
        <v>8.4</v>
      </c>
      <c r="J98" s="44">
        <v>0</v>
      </c>
      <c r="K98" s="44">
        <v>38.799999999999997</v>
      </c>
      <c r="L98" s="15" t="str">
        <f t="shared" si="4"/>
        <v>MEETS</v>
      </c>
      <c r="M98" s="21" t="str">
        <f t="shared" si="5"/>
        <v>MEETS</v>
      </c>
      <c r="N98" s="18">
        <f t="shared" si="6"/>
        <v>38.799999999999997</v>
      </c>
      <c r="O98" s="18">
        <f t="shared" si="7"/>
        <v>0</v>
      </c>
    </row>
    <row r="99" spans="1:15" ht="14.4" customHeight="1" x14ac:dyDescent="0.3">
      <c r="A99" s="44" t="s">
        <v>541</v>
      </c>
      <c r="B99" s="44" t="s">
        <v>72</v>
      </c>
      <c r="C99" s="45">
        <v>42416</v>
      </c>
      <c r="D99" s="44" t="s">
        <v>42</v>
      </c>
      <c r="E99" s="44" t="s">
        <v>509</v>
      </c>
      <c r="F99" s="44" t="s">
        <v>2481</v>
      </c>
      <c r="G99" s="44" t="s">
        <v>189</v>
      </c>
      <c r="H99" s="44">
        <v>19128</v>
      </c>
      <c r="I99" s="44">
        <v>8.3000000000000007</v>
      </c>
      <c r="J99" s="44">
        <v>0</v>
      </c>
      <c r="K99" s="44">
        <v>9.8000000000000007</v>
      </c>
      <c r="L99" s="15" t="str">
        <f t="shared" si="4"/>
        <v>MEETS</v>
      </c>
      <c r="M99" s="21" t="str">
        <f t="shared" si="5"/>
        <v>MEETS</v>
      </c>
      <c r="N99" s="18">
        <f t="shared" si="6"/>
        <v>9.8000000000000007</v>
      </c>
      <c r="O99" s="18">
        <f t="shared" si="7"/>
        <v>0</v>
      </c>
    </row>
    <row r="100" spans="1:15" ht="14.4" customHeight="1" x14ac:dyDescent="0.3">
      <c r="A100" s="44" t="s">
        <v>541</v>
      </c>
      <c r="B100" s="44" t="s">
        <v>72</v>
      </c>
      <c r="C100" s="45">
        <v>43476</v>
      </c>
      <c r="D100" s="44" t="s">
        <v>42</v>
      </c>
      <c r="E100" s="44" t="s">
        <v>509</v>
      </c>
      <c r="F100" s="44" t="s">
        <v>1635</v>
      </c>
      <c r="G100" s="44" t="s">
        <v>189</v>
      </c>
      <c r="H100" s="44">
        <v>19060</v>
      </c>
      <c r="I100" s="44">
        <v>9.4</v>
      </c>
      <c r="J100" s="44">
        <v>0</v>
      </c>
      <c r="K100" s="44" t="s">
        <v>1010</v>
      </c>
      <c r="L100" s="15" t="str">
        <f t="shared" si="4"/>
        <v>DOES NOT MEET</v>
      </c>
      <c r="M100" s="21" t="str">
        <f t="shared" si="5"/>
        <v>MEETS</v>
      </c>
      <c r="N100" s="18">
        <f t="shared" si="6"/>
        <v>34.627000000000002</v>
      </c>
      <c r="O100" s="18">
        <f t="shared" si="7"/>
        <v>0</v>
      </c>
    </row>
    <row r="101" spans="1:15" ht="14.4" customHeight="1" x14ac:dyDescent="0.3">
      <c r="A101" s="44" t="s">
        <v>541</v>
      </c>
      <c r="B101" s="44" t="s">
        <v>607</v>
      </c>
      <c r="C101" s="45">
        <v>42718</v>
      </c>
      <c r="D101" s="44" t="s">
        <v>42</v>
      </c>
      <c r="E101" s="44" t="s">
        <v>504</v>
      </c>
      <c r="F101" s="44" t="s">
        <v>1634</v>
      </c>
      <c r="G101" s="44" t="s">
        <v>572</v>
      </c>
      <c r="H101" s="44">
        <v>14616</v>
      </c>
      <c r="I101" s="44">
        <v>7.8</v>
      </c>
      <c r="J101" s="44">
        <v>0</v>
      </c>
      <c r="K101" s="44">
        <v>5.6</v>
      </c>
      <c r="L101" s="15" t="str">
        <f t="shared" si="4"/>
        <v>MEETS</v>
      </c>
      <c r="M101" s="21" t="str">
        <f t="shared" si="5"/>
        <v>MEETS</v>
      </c>
      <c r="N101" s="18">
        <f t="shared" si="6"/>
        <v>5.6</v>
      </c>
      <c r="O101" s="18">
        <f t="shared" si="7"/>
        <v>0</v>
      </c>
    </row>
    <row r="102" spans="1:15" ht="14.4" customHeight="1" x14ac:dyDescent="0.3">
      <c r="A102" s="44" t="s">
        <v>546</v>
      </c>
      <c r="B102" s="44" t="s">
        <v>145</v>
      </c>
      <c r="C102" s="45">
        <v>42647</v>
      </c>
      <c r="D102" s="44" t="s">
        <v>47</v>
      </c>
      <c r="E102" s="44" t="s">
        <v>533</v>
      </c>
      <c r="F102" s="44" t="s">
        <v>1650</v>
      </c>
      <c r="G102" s="44" t="s">
        <v>226</v>
      </c>
      <c r="H102" s="44">
        <v>1382</v>
      </c>
      <c r="I102" s="44">
        <v>7.3</v>
      </c>
      <c r="J102" s="44">
        <v>0</v>
      </c>
      <c r="K102" s="44">
        <v>33.5</v>
      </c>
      <c r="L102" s="15" t="str">
        <f t="shared" si="4"/>
        <v>MEETS</v>
      </c>
      <c r="M102" s="21" t="str">
        <f t="shared" si="5"/>
        <v>DOES NOT MEET</v>
      </c>
      <c r="N102" s="18">
        <f t="shared" si="6"/>
        <v>33.5</v>
      </c>
      <c r="O102" s="18">
        <f t="shared" si="7"/>
        <v>0</v>
      </c>
    </row>
    <row r="103" spans="1:15" ht="14.4" customHeight="1" x14ac:dyDescent="0.3">
      <c r="A103" s="44" t="s">
        <v>546</v>
      </c>
      <c r="B103" s="44" t="s">
        <v>223</v>
      </c>
      <c r="C103" s="45">
        <v>42566</v>
      </c>
      <c r="D103" s="44" t="s">
        <v>47</v>
      </c>
      <c r="E103" s="44" t="s">
        <v>525</v>
      </c>
      <c r="F103" s="44" t="s">
        <v>1651</v>
      </c>
      <c r="G103" s="44" t="s">
        <v>224</v>
      </c>
      <c r="H103" s="44">
        <v>2440</v>
      </c>
      <c r="I103" s="44">
        <v>7.8</v>
      </c>
      <c r="J103" s="44">
        <v>2.1</v>
      </c>
      <c r="K103" s="44">
        <v>144.69999999999999</v>
      </c>
      <c r="L103" s="15" t="str">
        <f t="shared" si="4"/>
        <v>MEETS</v>
      </c>
      <c r="M103" s="21" t="str">
        <f t="shared" si="5"/>
        <v>DOES NOT MEET</v>
      </c>
      <c r="N103" s="18">
        <f t="shared" si="6"/>
        <v>144.69999999999999</v>
      </c>
      <c r="O103" s="18">
        <f t="shared" si="7"/>
        <v>2.1</v>
      </c>
    </row>
    <row r="104" spans="1:15" ht="14.4" customHeight="1" x14ac:dyDescent="0.3">
      <c r="A104" s="44" t="s">
        <v>546</v>
      </c>
      <c r="B104" s="44" t="s">
        <v>148</v>
      </c>
      <c r="C104" s="45">
        <v>42639</v>
      </c>
      <c r="D104" s="44" t="s">
        <v>47</v>
      </c>
      <c r="E104" s="44" t="s">
        <v>530</v>
      </c>
      <c r="F104" s="44" t="s">
        <v>2509</v>
      </c>
      <c r="G104" s="44" t="s">
        <v>226</v>
      </c>
      <c r="H104" s="44">
        <v>2380</v>
      </c>
      <c r="I104" s="44">
        <v>7.5</v>
      </c>
      <c r="J104" s="44">
        <v>0</v>
      </c>
      <c r="K104" s="44">
        <v>40.9</v>
      </c>
      <c r="L104" s="15" t="str">
        <f t="shared" si="4"/>
        <v>MEETS</v>
      </c>
      <c r="M104" s="21" t="str">
        <f t="shared" si="5"/>
        <v>DOES NOT MEET</v>
      </c>
      <c r="N104" s="18">
        <f t="shared" si="6"/>
        <v>40.9</v>
      </c>
      <c r="O104" s="18">
        <f t="shared" si="7"/>
        <v>0</v>
      </c>
    </row>
    <row r="105" spans="1:15" ht="14.4" customHeight="1" x14ac:dyDescent="0.3">
      <c r="A105" s="44" t="s">
        <v>546</v>
      </c>
      <c r="B105" s="44" t="s">
        <v>148</v>
      </c>
      <c r="C105" s="45">
        <v>43675</v>
      </c>
      <c r="D105" s="44" t="s">
        <v>47</v>
      </c>
      <c r="E105" s="44" t="s">
        <v>530</v>
      </c>
      <c r="F105" s="44" t="s">
        <v>1649</v>
      </c>
      <c r="G105" s="44" t="s">
        <v>226</v>
      </c>
      <c r="H105" s="44">
        <v>2712</v>
      </c>
      <c r="I105" s="44">
        <v>7.95</v>
      </c>
      <c r="J105" s="44" t="s">
        <v>266</v>
      </c>
      <c r="K105" s="44" t="s">
        <v>1105</v>
      </c>
      <c r="L105" s="15" t="str">
        <f t="shared" si="4"/>
        <v>MEETS</v>
      </c>
      <c r="M105" s="21" t="str">
        <f t="shared" si="5"/>
        <v>DOES NOT MEET</v>
      </c>
      <c r="N105" s="18">
        <f t="shared" si="6"/>
        <v>243.363</v>
      </c>
      <c r="O105" s="18">
        <f t="shared" si="7"/>
        <v>32</v>
      </c>
    </row>
    <row r="106" spans="1:15" ht="14.4" customHeight="1" x14ac:dyDescent="0.3">
      <c r="A106" s="44" t="s">
        <v>559</v>
      </c>
      <c r="B106" s="44" t="s">
        <v>610</v>
      </c>
      <c r="C106" s="45">
        <v>42815</v>
      </c>
      <c r="D106" s="44" t="s">
        <v>113</v>
      </c>
      <c r="E106" s="44" t="s">
        <v>513</v>
      </c>
      <c r="F106" s="44" t="s">
        <v>1658</v>
      </c>
      <c r="G106" s="44" t="s">
        <v>318</v>
      </c>
      <c r="H106" s="44">
        <v>2023</v>
      </c>
      <c r="I106" s="44">
        <v>8</v>
      </c>
      <c r="J106" s="44">
        <v>0</v>
      </c>
      <c r="K106" s="44">
        <v>96.6</v>
      </c>
      <c r="L106" s="15" t="str">
        <f t="shared" si="4"/>
        <v>MEETS</v>
      </c>
      <c r="M106" s="21" t="str">
        <f t="shared" si="5"/>
        <v>DOES NOT MEET</v>
      </c>
      <c r="N106" s="18">
        <f t="shared" si="6"/>
        <v>96.6</v>
      </c>
      <c r="O106" s="18">
        <f t="shared" si="7"/>
        <v>0</v>
      </c>
    </row>
    <row r="107" spans="1:15" ht="14.4" customHeight="1" x14ac:dyDescent="0.3">
      <c r="A107" s="44" t="s">
        <v>559</v>
      </c>
      <c r="B107" s="44" t="s">
        <v>596</v>
      </c>
      <c r="C107" s="45">
        <v>42453</v>
      </c>
      <c r="D107" s="44" t="s">
        <v>51</v>
      </c>
      <c r="E107" s="44" t="s">
        <v>460</v>
      </c>
      <c r="F107" s="44" t="s">
        <v>2498</v>
      </c>
      <c r="G107" s="44" t="s">
        <v>196</v>
      </c>
      <c r="H107" s="44">
        <v>185254</v>
      </c>
      <c r="I107" s="44">
        <v>7.2</v>
      </c>
      <c r="J107" s="44">
        <v>0</v>
      </c>
      <c r="K107" s="44">
        <v>6.2</v>
      </c>
      <c r="L107" s="15" t="str">
        <f t="shared" si="4"/>
        <v>MEETS</v>
      </c>
      <c r="M107" s="21" t="str">
        <f t="shared" si="5"/>
        <v>MEETS</v>
      </c>
      <c r="N107" s="18">
        <f t="shared" si="6"/>
        <v>6.2</v>
      </c>
      <c r="O107" s="18">
        <f t="shared" si="7"/>
        <v>0</v>
      </c>
    </row>
    <row r="108" spans="1:15" ht="14.4" customHeight="1" x14ac:dyDescent="0.3">
      <c r="A108" s="44" t="s">
        <v>559</v>
      </c>
      <c r="B108" s="44" t="s">
        <v>596</v>
      </c>
      <c r="C108" s="45">
        <v>43641</v>
      </c>
      <c r="D108" s="44" t="s">
        <v>51</v>
      </c>
      <c r="E108" s="44" t="s">
        <v>1062</v>
      </c>
      <c r="F108" s="44" t="s">
        <v>1652</v>
      </c>
      <c r="G108" s="44" t="s">
        <v>178</v>
      </c>
      <c r="H108" s="44">
        <v>130300</v>
      </c>
      <c r="I108" s="44">
        <v>5.84</v>
      </c>
      <c r="J108" s="44" t="s">
        <v>238</v>
      </c>
      <c r="K108" s="44" t="s">
        <v>1063</v>
      </c>
      <c r="L108" s="15" t="str">
        <f t="shared" si="4"/>
        <v>MEETS</v>
      </c>
      <c r="M108" s="21" t="str">
        <f t="shared" si="5"/>
        <v>MEETS</v>
      </c>
      <c r="N108" s="18">
        <f t="shared" si="6"/>
        <v>5.0650000000000004</v>
      </c>
      <c r="O108" s="18">
        <f t="shared" si="7"/>
        <v>29</v>
      </c>
    </row>
    <row r="109" spans="1:15" ht="14.4" customHeight="1" x14ac:dyDescent="0.3">
      <c r="A109" s="44" t="s">
        <v>559</v>
      </c>
      <c r="B109" s="44" t="s">
        <v>598</v>
      </c>
      <c r="C109" s="45">
        <v>42468</v>
      </c>
      <c r="D109" s="44" t="s">
        <v>47</v>
      </c>
      <c r="E109" s="44" t="s">
        <v>496</v>
      </c>
      <c r="F109" s="44" t="s">
        <v>1661</v>
      </c>
      <c r="G109" s="44" t="s">
        <v>168</v>
      </c>
      <c r="H109" s="44">
        <v>8157</v>
      </c>
      <c r="I109" s="44">
        <v>7.5</v>
      </c>
      <c r="J109" s="44">
        <v>0</v>
      </c>
      <c r="K109" s="44">
        <v>38.799999999999997</v>
      </c>
      <c r="L109" s="15" t="str">
        <f t="shared" si="4"/>
        <v>MEETS</v>
      </c>
      <c r="M109" s="21" t="str">
        <f t="shared" si="5"/>
        <v>MEETS</v>
      </c>
      <c r="N109" s="18">
        <f t="shared" si="6"/>
        <v>38.799999999999997</v>
      </c>
      <c r="O109" s="18">
        <f t="shared" si="7"/>
        <v>0</v>
      </c>
    </row>
    <row r="110" spans="1:15" ht="14.4" customHeight="1" x14ac:dyDescent="0.3">
      <c r="A110" s="44" t="s">
        <v>559</v>
      </c>
      <c r="B110" s="44" t="s">
        <v>598</v>
      </c>
      <c r="C110" s="45">
        <v>43578</v>
      </c>
      <c r="D110" s="44" t="s">
        <v>986</v>
      </c>
      <c r="E110" s="44" t="s">
        <v>496</v>
      </c>
      <c r="F110" s="44" t="s">
        <v>1656</v>
      </c>
      <c r="G110" s="44" t="s">
        <v>168</v>
      </c>
      <c r="H110" s="44">
        <v>10150</v>
      </c>
      <c r="I110" s="44">
        <v>8.4</v>
      </c>
      <c r="J110" s="44" t="s">
        <v>239</v>
      </c>
      <c r="K110" s="44" t="s">
        <v>1042</v>
      </c>
      <c r="L110" s="15" t="str">
        <f t="shared" si="4"/>
        <v>MEETS</v>
      </c>
      <c r="M110" s="21" t="str">
        <f t="shared" si="5"/>
        <v>MEETS</v>
      </c>
      <c r="N110" s="18">
        <f t="shared" si="6"/>
        <v>65.025000000000006</v>
      </c>
      <c r="O110" s="18">
        <f t="shared" si="7"/>
        <v>30</v>
      </c>
    </row>
    <row r="111" spans="1:15" ht="14.4" customHeight="1" x14ac:dyDescent="0.3">
      <c r="A111" s="44" t="s">
        <v>559</v>
      </c>
      <c r="B111" s="44" t="s">
        <v>598</v>
      </c>
      <c r="C111" s="45">
        <v>42716</v>
      </c>
      <c r="D111" s="44" t="s">
        <v>161</v>
      </c>
      <c r="E111" s="44" t="s">
        <v>496</v>
      </c>
      <c r="F111" s="44" t="s">
        <v>1663</v>
      </c>
      <c r="G111" s="44" t="s">
        <v>168</v>
      </c>
      <c r="H111" s="44">
        <v>6575</v>
      </c>
      <c r="I111" s="44">
        <v>7.3</v>
      </c>
      <c r="J111" s="44">
        <v>0</v>
      </c>
      <c r="K111" s="44">
        <v>22.2</v>
      </c>
      <c r="L111" s="15" t="str">
        <f t="shared" si="4"/>
        <v>MEETS</v>
      </c>
      <c r="M111" s="21" t="str">
        <f t="shared" si="5"/>
        <v>MEETS</v>
      </c>
      <c r="N111" s="18">
        <f t="shared" si="6"/>
        <v>22.2</v>
      </c>
      <c r="O111" s="18">
        <f t="shared" si="7"/>
        <v>0</v>
      </c>
    </row>
    <row r="112" spans="1:15" ht="14.4" customHeight="1" x14ac:dyDescent="0.3">
      <c r="A112" s="44" t="s">
        <v>559</v>
      </c>
      <c r="B112" s="44" t="s">
        <v>164</v>
      </c>
      <c r="C112" s="45">
        <v>42717</v>
      </c>
      <c r="D112" s="44" t="s">
        <v>42</v>
      </c>
      <c r="E112" s="44" t="s">
        <v>475</v>
      </c>
      <c r="F112" s="44" t="s">
        <v>2517</v>
      </c>
      <c r="G112" s="44" t="s">
        <v>226</v>
      </c>
      <c r="H112" s="44">
        <v>10284</v>
      </c>
      <c r="I112" s="44">
        <v>8.5</v>
      </c>
      <c r="J112" s="44">
        <v>0</v>
      </c>
      <c r="K112" s="44">
        <v>3.8</v>
      </c>
      <c r="L112" s="15" t="str">
        <f t="shared" si="4"/>
        <v>MEETS</v>
      </c>
      <c r="M112" s="21" t="str">
        <f t="shared" si="5"/>
        <v>MEETS</v>
      </c>
      <c r="N112" s="18">
        <f t="shared" si="6"/>
        <v>3.8</v>
      </c>
      <c r="O112" s="18">
        <f t="shared" si="7"/>
        <v>0</v>
      </c>
    </row>
    <row r="113" spans="1:15" ht="14.4" customHeight="1" x14ac:dyDescent="0.3">
      <c r="A113" s="44" t="s">
        <v>559</v>
      </c>
      <c r="B113" s="44" t="s">
        <v>164</v>
      </c>
      <c r="C113" s="45">
        <v>43265</v>
      </c>
      <c r="D113" s="44" t="s">
        <v>42</v>
      </c>
      <c r="E113" s="44" t="s">
        <v>475</v>
      </c>
      <c r="F113" s="44" t="s">
        <v>2530</v>
      </c>
      <c r="G113" s="44" t="s">
        <v>620</v>
      </c>
      <c r="H113" s="44">
        <v>14518</v>
      </c>
      <c r="I113" s="44">
        <v>9.1999999999999993</v>
      </c>
      <c r="J113" s="44">
        <v>0</v>
      </c>
      <c r="K113" s="44" t="s">
        <v>988</v>
      </c>
      <c r="L113" s="15" t="str">
        <f t="shared" si="4"/>
        <v>DOES NOT MEET</v>
      </c>
      <c r="M113" s="21" t="str">
        <f t="shared" si="5"/>
        <v>MEETS</v>
      </c>
      <c r="N113" s="18">
        <f t="shared" si="6"/>
        <v>39.799999999999997</v>
      </c>
      <c r="O113" s="18">
        <f t="shared" si="7"/>
        <v>0</v>
      </c>
    </row>
    <row r="114" spans="1:15" ht="14.4" customHeight="1" x14ac:dyDescent="0.3">
      <c r="A114" s="44" t="s">
        <v>559</v>
      </c>
      <c r="B114" s="44" t="s">
        <v>164</v>
      </c>
      <c r="C114" s="45">
        <v>43286</v>
      </c>
      <c r="D114" s="44" t="s">
        <v>42</v>
      </c>
      <c r="E114" s="44" t="s">
        <v>475</v>
      </c>
      <c r="F114" s="44" t="s">
        <v>2533</v>
      </c>
      <c r="G114" s="44" t="s">
        <v>620</v>
      </c>
      <c r="H114" s="44">
        <v>5972</v>
      </c>
      <c r="I114" s="44">
        <v>8.6999999999999993</v>
      </c>
      <c r="J114" s="44">
        <v>0</v>
      </c>
      <c r="K114" s="44">
        <v>59.4</v>
      </c>
      <c r="L114" s="15" t="str">
        <f t="shared" si="4"/>
        <v>MEETS</v>
      </c>
      <c r="M114" s="21" t="str">
        <f t="shared" si="5"/>
        <v>MEETS</v>
      </c>
      <c r="N114" s="18">
        <f t="shared" si="6"/>
        <v>59.4</v>
      </c>
      <c r="O114" s="18">
        <f t="shared" si="7"/>
        <v>0</v>
      </c>
    </row>
    <row r="115" spans="1:15" ht="14.4" customHeight="1" x14ac:dyDescent="0.3">
      <c r="A115" s="44" t="s">
        <v>559</v>
      </c>
      <c r="B115" s="44" t="s">
        <v>164</v>
      </c>
      <c r="C115" s="45">
        <v>43658</v>
      </c>
      <c r="D115" s="44" t="s">
        <v>42</v>
      </c>
      <c r="E115" s="44" t="s">
        <v>475</v>
      </c>
      <c r="F115" s="44" t="s">
        <v>1662</v>
      </c>
      <c r="G115" s="44" t="s">
        <v>620</v>
      </c>
      <c r="H115" s="44">
        <v>4117</v>
      </c>
      <c r="I115" s="44">
        <v>8.24</v>
      </c>
      <c r="J115" s="44" t="s">
        <v>238</v>
      </c>
      <c r="K115" s="44" t="s">
        <v>1087</v>
      </c>
      <c r="L115" s="15" t="str">
        <f t="shared" si="4"/>
        <v>MEETS</v>
      </c>
      <c r="M115" s="21" t="str">
        <f t="shared" si="5"/>
        <v>MEETS</v>
      </c>
      <c r="N115" s="18">
        <f t="shared" si="6"/>
        <v>160.31100000000001</v>
      </c>
      <c r="O115" s="18">
        <f t="shared" si="7"/>
        <v>29</v>
      </c>
    </row>
    <row r="116" spans="1:15" ht="14.4" customHeight="1" x14ac:dyDescent="0.3">
      <c r="A116" s="44" t="s">
        <v>559</v>
      </c>
      <c r="B116" s="44" t="s">
        <v>959</v>
      </c>
      <c r="C116" s="45">
        <v>43658</v>
      </c>
      <c r="D116" s="44" t="s">
        <v>51</v>
      </c>
      <c r="E116" s="44" t="s">
        <v>960</v>
      </c>
      <c r="F116" s="44" t="s">
        <v>1660</v>
      </c>
      <c r="G116" s="44" t="s">
        <v>196</v>
      </c>
      <c r="H116" s="44">
        <v>44790</v>
      </c>
      <c r="I116" s="44">
        <v>4.88</v>
      </c>
      <c r="J116" s="44" t="s">
        <v>238</v>
      </c>
      <c r="K116" s="44" t="s">
        <v>1089</v>
      </c>
      <c r="L116" s="15" t="str">
        <f t="shared" si="4"/>
        <v>MEETS</v>
      </c>
      <c r="M116" s="21" t="str">
        <f t="shared" si="5"/>
        <v>DOES NOT MEET</v>
      </c>
      <c r="N116" s="18">
        <f t="shared" si="6"/>
        <v>14.734999999999999</v>
      </c>
      <c r="O116" s="18">
        <f t="shared" si="7"/>
        <v>29</v>
      </c>
    </row>
    <row r="117" spans="1:15" ht="14.4" customHeight="1" x14ac:dyDescent="0.3">
      <c r="A117" s="44" t="s">
        <v>559</v>
      </c>
      <c r="B117" s="44" t="s">
        <v>604</v>
      </c>
      <c r="C117" s="45">
        <v>42653</v>
      </c>
      <c r="D117" s="44" t="s">
        <v>47</v>
      </c>
      <c r="E117" s="44" t="s">
        <v>464</v>
      </c>
      <c r="F117" s="44" t="s">
        <v>2512</v>
      </c>
      <c r="G117" s="44" t="s">
        <v>226</v>
      </c>
      <c r="H117" s="44">
        <v>867</v>
      </c>
      <c r="I117" s="44">
        <v>3.4</v>
      </c>
      <c r="J117" s="44">
        <v>17.7</v>
      </c>
      <c r="K117" s="44">
        <v>43.7</v>
      </c>
      <c r="L117" s="15" t="str">
        <f t="shared" si="4"/>
        <v>DOES NOT MEET</v>
      </c>
      <c r="M117" s="21" t="str">
        <f t="shared" si="5"/>
        <v>DOES NOT MEET</v>
      </c>
      <c r="N117" s="28">
        <f t="shared" si="6"/>
        <v>43.7</v>
      </c>
      <c r="O117" s="28">
        <f t="shared" si="7"/>
        <v>17.7</v>
      </c>
    </row>
    <row r="118" spans="1:15" ht="14.4" customHeight="1" x14ac:dyDescent="0.3">
      <c r="A118" s="44" t="s">
        <v>559</v>
      </c>
      <c r="B118" s="44" t="s">
        <v>604</v>
      </c>
      <c r="C118" s="45">
        <v>43584</v>
      </c>
      <c r="D118" s="44" t="s">
        <v>47</v>
      </c>
      <c r="E118" s="44" t="s">
        <v>464</v>
      </c>
      <c r="F118" s="44" t="s">
        <v>1653</v>
      </c>
      <c r="G118" s="44" t="s">
        <v>226</v>
      </c>
      <c r="H118" s="44">
        <v>767</v>
      </c>
      <c r="I118" s="44">
        <v>3.6</v>
      </c>
      <c r="J118" s="44" t="s">
        <v>239</v>
      </c>
      <c r="K118" s="44" t="s">
        <v>1043</v>
      </c>
      <c r="L118" s="15" t="str">
        <f t="shared" si="4"/>
        <v>DOES NOT MEET</v>
      </c>
      <c r="M118" s="21" t="str">
        <f t="shared" si="5"/>
        <v>DOES NOT MEET</v>
      </c>
      <c r="N118" s="18" t="str">
        <f t="shared" si="6"/>
        <v>&gt;800&lt;1200</v>
      </c>
      <c r="O118" s="18">
        <f t="shared" si="7"/>
        <v>30</v>
      </c>
    </row>
    <row r="119" spans="1:15" ht="14.4" customHeight="1" x14ac:dyDescent="0.3">
      <c r="A119" s="44" t="s">
        <v>559</v>
      </c>
      <c r="B119" s="44" t="s">
        <v>973</v>
      </c>
      <c r="C119" s="45">
        <v>42447</v>
      </c>
      <c r="D119" s="44" t="s">
        <v>113</v>
      </c>
      <c r="E119" s="44" t="s">
        <v>477</v>
      </c>
      <c r="F119" s="44" t="s">
        <v>1659</v>
      </c>
      <c r="G119" s="44" t="s">
        <v>178</v>
      </c>
      <c r="H119" s="44">
        <v>25530</v>
      </c>
      <c r="I119" s="44">
        <v>6.8</v>
      </c>
      <c r="J119" s="44">
        <v>0</v>
      </c>
      <c r="K119" s="44">
        <v>12.8</v>
      </c>
      <c r="L119" s="15" t="str">
        <f t="shared" si="4"/>
        <v>MEETS</v>
      </c>
      <c r="M119" s="21" t="str">
        <f t="shared" si="5"/>
        <v>MEETS</v>
      </c>
      <c r="N119" s="18">
        <f t="shared" si="6"/>
        <v>12.8</v>
      </c>
      <c r="O119" s="18">
        <f t="shared" si="7"/>
        <v>0</v>
      </c>
    </row>
    <row r="120" spans="1:15" ht="14.4" customHeight="1" x14ac:dyDescent="0.3">
      <c r="A120" s="44" t="s">
        <v>559</v>
      </c>
      <c r="B120" s="44" t="s">
        <v>973</v>
      </c>
      <c r="C120" s="45">
        <v>43628</v>
      </c>
      <c r="D120" s="44" t="s">
        <v>42</v>
      </c>
      <c r="E120" s="44" t="s">
        <v>477</v>
      </c>
      <c r="F120" s="44" t="s">
        <v>1664</v>
      </c>
      <c r="G120" s="44" t="s">
        <v>178</v>
      </c>
      <c r="H120" s="44">
        <v>40530</v>
      </c>
      <c r="I120" s="44">
        <v>6.44</v>
      </c>
      <c r="J120" s="44" t="s">
        <v>239</v>
      </c>
      <c r="K120" s="44" t="s">
        <v>1056</v>
      </c>
      <c r="L120" s="15" t="str">
        <f t="shared" si="4"/>
        <v>MEETS</v>
      </c>
      <c r="M120" s="21" t="str">
        <f t="shared" si="5"/>
        <v>MEETS</v>
      </c>
      <c r="N120" s="18">
        <f t="shared" si="6"/>
        <v>16.283999999999999</v>
      </c>
      <c r="O120" s="18">
        <f t="shared" si="7"/>
        <v>30</v>
      </c>
    </row>
    <row r="121" spans="1:15" ht="14.4" customHeight="1" x14ac:dyDescent="0.3">
      <c r="A121" s="44" t="s">
        <v>559</v>
      </c>
      <c r="B121" s="44" t="s">
        <v>560</v>
      </c>
      <c r="C121" s="45">
        <v>44243</v>
      </c>
      <c r="D121" s="44" t="s">
        <v>42</v>
      </c>
      <c r="E121" s="44" t="s">
        <v>499</v>
      </c>
      <c r="F121" s="44" t="s">
        <v>1654</v>
      </c>
      <c r="G121" s="44" t="s">
        <v>168</v>
      </c>
      <c r="H121" s="44">
        <v>14090</v>
      </c>
      <c r="I121" s="44">
        <v>8.7200000000000006</v>
      </c>
      <c r="J121" s="44" t="s">
        <v>1168</v>
      </c>
      <c r="K121" s="44" t="s">
        <v>907</v>
      </c>
      <c r="L121" s="15" t="str">
        <f t="shared" si="4"/>
        <v>MEETS</v>
      </c>
      <c r="M121" s="21" t="str">
        <f t="shared" si="5"/>
        <v>MEETS</v>
      </c>
      <c r="N121" s="18">
        <f t="shared" si="6"/>
        <v>46.841999999999999</v>
      </c>
      <c r="O121" s="18">
        <f t="shared" si="7"/>
        <v>33</v>
      </c>
    </row>
    <row r="122" spans="1:15" ht="14.4" customHeight="1" x14ac:dyDescent="0.3">
      <c r="A122" s="44" t="s">
        <v>559</v>
      </c>
      <c r="B122" s="44" t="s">
        <v>560</v>
      </c>
      <c r="C122" s="45">
        <v>44243</v>
      </c>
      <c r="D122" s="44" t="s">
        <v>42</v>
      </c>
      <c r="E122" s="44" t="s">
        <v>499</v>
      </c>
      <c r="F122" s="44" t="s">
        <v>1654</v>
      </c>
      <c r="G122" s="44" t="s">
        <v>168</v>
      </c>
      <c r="H122" s="44">
        <v>14090</v>
      </c>
      <c r="I122" s="44">
        <v>8.7200000000000006</v>
      </c>
      <c r="J122" s="44" t="s">
        <v>1168</v>
      </c>
      <c r="K122" s="44" t="s">
        <v>907</v>
      </c>
      <c r="L122" s="41" t="str">
        <f t="shared" si="4"/>
        <v>MEETS</v>
      </c>
      <c r="M122" s="46" t="str">
        <f t="shared" si="5"/>
        <v>MEETS</v>
      </c>
      <c r="N122" s="42">
        <f t="shared" si="6"/>
        <v>46.841999999999999</v>
      </c>
      <c r="O122" s="42">
        <f t="shared" si="7"/>
        <v>33</v>
      </c>
    </row>
    <row r="123" spans="1:15" ht="14.4" customHeight="1" x14ac:dyDescent="0.3">
      <c r="A123" s="44" t="s">
        <v>559</v>
      </c>
      <c r="B123" s="44" t="s">
        <v>560</v>
      </c>
      <c r="C123" s="45">
        <v>42398</v>
      </c>
      <c r="D123" s="44" t="s">
        <v>47</v>
      </c>
      <c r="E123" s="44" t="s">
        <v>331</v>
      </c>
      <c r="F123" s="44" t="s">
        <v>2483</v>
      </c>
      <c r="G123" s="44" t="s">
        <v>168</v>
      </c>
      <c r="H123" s="44">
        <v>9497</v>
      </c>
      <c r="I123" s="44">
        <v>7</v>
      </c>
      <c r="J123" s="44">
        <v>5.4</v>
      </c>
      <c r="K123" s="44">
        <v>33.6</v>
      </c>
      <c r="L123" s="15" t="str">
        <f t="shared" ref="L123:L186" si="8">IF(ISBLANK(I123),"N/A",IF(AND(4.5&lt;=$I123,$I123&lt;=9), "MEETS","DOES NOT MEET"))</f>
        <v>MEETS</v>
      </c>
      <c r="M123" s="21" t="str">
        <f t="shared" ref="M123:M186" si="9">IF(ISBLANK(I123), "N/A", IF(AND(5 &lt;= $I123, $I123 &lt;= 10),IF($H123&gt;=3000,IF($O123&lt;=100,IF($N123&lt;=200,"MEETS","DOES NOT MEET"),"DOES NOT MEET"),"DOES NOT MEET"),"DOES NOT MEET"))</f>
        <v>MEETS</v>
      </c>
      <c r="N123" s="18">
        <f t="shared" ref="N123:N186" si="10">IF(LEFT(K123, 1)="&lt;", VALUE(RIGHT(K123,LEN(K123)-1)), K123)</f>
        <v>33.6</v>
      </c>
      <c r="O123" s="18">
        <f t="shared" ref="O123:O186" si="11">IF(LEFT(J123, 1)="&lt;", VALUE(RIGHT(J123,LEN(J123)-1)), J123)</f>
        <v>5.4</v>
      </c>
    </row>
    <row r="124" spans="1:15" ht="14.4" customHeight="1" x14ac:dyDescent="0.3">
      <c r="A124" s="44" t="s">
        <v>559</v>
      </c>
      <c r="B124" s="44" t="s">
        <v>560</v>
      </c>
      <c r="C124" s="45">
        <v>42748</v>
      </c>
      <c r="D124" s="44" t="s">
        <v>47</v>
      </c>
      <c r="E124" s="44" t="s">
        <v>499</v>
      </c>
      <c r="F124" s="44" t="s">
        <v>1655</v>
      </c>
      <c r="G124" s="44" t="s">
        <v>168</v>
      </c>
      <c r="H124" s="44">
        <v>10930</v>
      </c>
      <c r="I124" s="44">
        <v>7.5</v>
      </c>
      <c r="J124" s="44">
        <v>0</v>
      </c>
      <c r="K124" s="44">
        <v>55.9</v>
      </c>
      <c r="L124" s="15" t="str">
        <f t="shared" si="8"/>
        <v>MEETS</v>
      </c>
      <c r="M124" s="21" t="str">
        <f t="shared" si="9"/>
        <v>MEETS</v>
      </c>
      <c r="N124" s="18">
        <f t="shared" si="10"/>
        <v>55.9</v>
      </c>
      <c r="O124" s="18">
        <f t="shared" si="11"/>
        <v>0</v>
      </c>
    </row>
    <row r="125" spans="1:15" ht="14.4" customHeight="1" x14ac:dyDescent="0.3">
      <c r="A125" s="44" t="s">
        <v>559</v>
      </c>
      <c r="B125" s="44" t="s">
        <v>560</v>
      </c>
      <c r="C125" s="45">
        <v>43489</v>
      </c>
      <c r="D125" s="44" t="s">
        <v>986</v>
      </c>
      <c r="E125" s="44" t="s">
        <v>499</v>
      </c>
      <c r="F125" s="44" t="s">
        <v>1657</v>
      </c>
      <c r="G125" s="44" t="s">
        <v>168</v>
      </c>
      <c r="H125" s="44">
        <v>17770</v>
      </c>
      <c r="I125" s="44">
        <v>8.6999999999999993</v>
      </c>
      <c r="J125" s="44">
        <v>0</v>
      </c>
      <c r="K125" s="44" t="s">
        <v>855</v>
      </c>
      <c r="L125" s="15" t="str">
        <f t="shared" si="8"/>
        <v>MEETS</v>
      </c>
      <c r="M125" s="21" t="str">
        <f t="shared" si="9"/>
        <v>MEETS</v>
      </c>
      <c r="N125" s="18">
        <f t="shared" si="10"/>
        <v>37.140999999999998</v>
      </c>
      <c r="O125" s="18">
        <f t="shared" si="11"/>
        <v>0</v>
      </c>
    </row>
    <row r="126" spans="1:15" ht="14.4" customHeight="1" x14ac:dyDescent="0.3">
      <c r="A126" s="44" t="s">
        <v>10</v>
      </c>
      <c r="B126" s="44" t="s">
        <v>299</v>
      </c>
      <c r="C126" s="45">
        <v>40548</v>
      </c>
      <c r="D126" s="44" t="s">
        <v>42</v>
      </c>
      <c r="E126" s="44" t="s">
        <v>478</v>
      </c>
      <c r="F126" s="44" t="s">
        <v>1666</v>
      </c>
      <c r="G126" s="44" t="s">
        <v>168</v>
      </c>
      <c r="H126" s="44">
        <v>11000</v>
      </c>
      <c r="I126" s="44">
        <v>7.7</v>
      </c>
      <c r="J126" s="44">
        <v>0</v>
      </c>
      <c r="K126" s="44">
        <v>0</v>
      </c>
      <c r="L126" s="15" t="str">
        <f t="shared" si="8"/>
        <v>MEETS</v>
      </c>
      <c r="M126" s="21" t="str">
        <f t="shared" si="9"/>
        <v>MEETS</v>
      </c>
      <c r="N126" s="18">
        <f t="shared" si="10"/>
        <v>0</v>
      </c>
      <c r="O126" s="18">
        <f t="shared" si="11"/>
        <v>0</v>
      </c>
    </row>
    <row r="127" spans="1:15" ht="14.4" customHeight="1" x14ac:dyDescent="0.3">
      <c r="A127" s="44" t="s">
        <v>10</v>
      </c>
      <c r="B127" s="44" t="s">
        <v>981</v>
      </c>
      <c r="C127" s="45">
        <v>42514</v>
      </c>
      <c r="D127" s="44" t="s">
        <v>42</v>
      </c>
      <c r="E127" s="44" t="s">
        <v>466</v>
      </c>
      <c r="F127" s="44" t="s">
        <v>1667</v>
      </c>
      <c r="G127" s="44" t="s">
        <v>572</v>
      </c>
      <c r="H127" s="44">
        <v>12303</v>
      </c>
      <c r="I127" s="44">
        <v>7.9</v>
      </c>
      <c r="J127" s="44">
        <v>2.1</v>
      </c>
      <c r="K127" s="44">
        <v>24.8</v>
      </c>
      <c r="L127" s="15" t="str">
        <f t="shared" si="8"/>
        <v>MEETS</v>
      </c>
      <c r="M127" s="21" t="str">
        <f t="shared" si="9"/>
        <v>MEETS</v>
      </c>
      <c r="N127" s="18">
        <f t="shared" si="10"/>
        <v>24.8</v>
      </c>
      <c r="O127" s="18">
        <f t="shared" si="11"/>
        <v>2.1</v>
      </c>
    </row>
    <row r="128" spans="1:15" ht="14.4" customHeight="1" x14ac:dyDescent="0.3">
      <c r="A128" s="44" t="s">
        <v>10</v>
      </c>
      <c r="B128" s="44" t="s">
        <v>981</v>
      </c>
      <c r="C128" s="45">
        <v>42514</v>
      </c>
      <c r="D128" s="44" t="s">
        <v>47</v>
      </c>
      <c r="E128" s="44" t="s">
        <v>466</v>
      </c>
      <c r="F128" s="44" t="s">
        <v>1665</v>
      </c>
      <c r="G128" s="44" t="s">
        <v>572</v>
      </c>
      <c r="H128" s="44">
        <v>14663</v>
      </c>
      <c r="I128" s="44">
        <v>8.6</v>
      </c>
      <c r="J128" s="44">
        <v>2.1</v>
      </c>
      <c r="K128" s="44">
        <v>9.3000000000000007</v>
      </c>
      <c r="L128" s="15" t="str">
        <f t="shared" si="8"/>
        <v>MEETS</v>
      </c>
      <c r="M128" s="21" t="str">
        <f t="shared" si="9"/>
        <v>MEETS</v>
      </c>
      <c r="N128" s="18">
        <f t="shared" si="10"/>
        <v>9.3000000000000007</v>
      </c>
      <c r="O128" s="18">
        <f t="shared" si="11"/>
        <v>2.1</v>
      </c>
    </row>
    <row r="129" spans="1:15" ht="14.4" customHeight="1" x14ac:dyDescent="0.3">
      <c r="A129" s="44" t="s">
        <v>118</v>
      </c>
      <c r="B129" s="44" t="s">
        <v>593</v>
      </c>
      <c r="C129" s="45">
        <v>43434</v>
      </c>
      <c r="D129" s="44" t="s">
        <v>47</v>
      </c>
      <c r="E129" s="44" t="s">
        <v>1006</v>
      </c>
      <c r="F129" s="44" t="s">
        <v>1668</v>
      </c>
      <c r="G129" s="44" t="s">
        <v>196</v>
      </c>
      <c r="H129" s="44">
        <v>13310</v>
      </c>
      <c r="I129" s="44">
        <v>9.4</v>
      </c>
      <c r="J129" s="44">
        <v>0</v>
      </c>
      <c r="K129" s="44" t="s">
        <v>1007</v>
      </c>
      <c r="L129" s="15" t="str">
        <f t="shared" si="8"/>
        <v>DOES NOT MEET</v>
      </c>
      <c r="M129" s="21" t="str">
        <f t="shared" si="9"/>
        <v>MEETS</v>
      </c>
      <c r="N129" s="18">
        <f t="shared" si="10"/>
        <v>49.59</v>
      </c>
      <c r="O129" s="18">
        <f t="shared" si="11"/>
        <v>0</v>
      </c>
    </row>
    <row r="130" spans="1:15" ht="14.4" customHeight="1" x14ac:dyDescent="0.3">
      <c r="A130" s="44" t="s">
        <v>978</v>
      </c>
      <c r="B130" s="44" t="s">
        <v>979</v>
      </c>
      <c r="C130" s="45">
        <v>42475</v>
      </c>
      <c r="D130" s="44" t="s">
        <v>51</v>
      </c>
      <c r="E130" s="44" t="s">
        <v>486</v>
      </c>
      <c r="F130" s="44" t="s">
        <v>1669</v>
      </c>
      <c r="G130" s="44" t="s">
        <v>198</v>
      </c>
      <c r="H130" s="44">
        <v>1812</v>
      </c>
      <c r="I130" s="44">
        <v>3.1</v>
      </c>
      <c r="J130" s="44">
        <v>8.6</v>
      </c>
      <c r="K130" s="44">
        <v>146</v>
      </c>
      <c r="L130" s="15" t="str">
        <f t="shared" si="8"/>
        <v>DOES NOT MEET</v>
      </c>
      <c r="M130" s="21" t="str">
        <f t="shared" si="9"/>
        <v>DOES NOT MEET</v>
      </c>
      <c r="N130" s="18">
        <f t="shared" si="10"/>
        <v>146</v>
      </c>
      <c r="O130" s="18">
        <f t="shared" si="11"/>
        <v>8.6</v>
      </c>
    </row>
    <row r="131" spans="1:15" ht="14.4" customHeight="1" x14ac:dyDescent="0.3">
      <c r="A131" s="44" t="s">
        <v>11</v>
      </c>
      <c r="B131" s="44" t="s">
        <v>105</v>
      </c>
      <c r="C131" s="45">
        <v>42710</v>
      </c>
      <c r="D131" s="44" t="s">
        <v>42</v>
      </c>
      <c r="E131" s="44" t="s">
        <v>472</v>
      </c>
      <c r="F131" s="44" t="s">
        <v>1674</v>
      </c>
      <c r="G131" s="44" t="s">
        <v>176</v>
      </c>
      <c r="H131" s="44">
        <v>3339</v>
      </c>
      <c r="I131" s="44">
        <v>7.3</v>
      </c>
      <c r="J131" s="44">
        <v>8.9</v>
      </c>
      <c r="K131" s="44">
        <v>8.5</v>
      </c>
      <c r="L131" s="15" t="str">
        <f t="shared" si="8"/>
        <v>MEETS</v>
      </c>
      <c r="M131" s="21" t="str">
        <f t="shared" si="9"/>
        <v>MEETS</v>
      </c>
      <c r="N131" s="18">
        <f t="shared" si="10"/>
        <v>8.5</v>
      </c>
      <c r="O131" s="18">
        <f t="shared" si="11"/>
        <v>8.9</v>
      </c>
    </row>
    <row r="132" spans="1:15" ht="14.4" customHeight="1" x14ac:dyDescent="0.3">
      <c r="A132" s="44" t="s">
        <v>11</v>
      </c>
      <c r="B132" s="44" t="s">
        <v>110</v>
      </c>
      <c r="C132" s="45">
        <v>42445</v>
      </c>
      <c r="D132" s="44" t="s">
        <v>47</v>
      </c>
      <c r="E132" s="44" t="s">
        <v>263</v>
      </c>
      <c r="F132" s="44" t="s">
        <v>1670</v>
      </c>
      <c r="G132" s="44" t="s">
        <v>198</v>
      </c>
      <c r="H132" s="44">
        <v>10971</v>
      </c>
      <c r="I132" s="44">
        <v>8</v>
      </c>
      <c r="J132" s="44">
        <v>0</v>
      </c>
      <c r="K132" s="44">
        <v>8.1</v>
      </c>
      <c r="L132" s="15" t="str">
        <f t="shared" si="8"/>
        <v>MEETS</v>
      </c>
      <c r="M132" s="21" t="str">
        <f t="shared" si="9"/>
        <v>MEETS</v>
      </c>
      <c r="N132" s="18">
        <f t="shared" si="10"/>
        <v>8.1</v>
      </c>
      <c r="O132" s="18">
        <f t="shared" si="11"/>
        <v>0</v>
      </c>
    </row>
    <row r="133" spans="1:15" ht="14.4" customHeight="1" x14ac:dyDescent="0.3">
      <c r="A133" s="44" t="s">
        <v>11</v>
      </c>
      <c r="B133" s="44" t="s">
        <v>144</v>
      </c>
      <c r="C133" s="45">
        <v>43564</v>
      </c>
      <c r="D133" s="44" t="s">
        <v>113</v>
      </c>
      <c r="E133" s="44" t="s">
        <v>495</v>
      </c>
      <c r="F133" s="44" t="s">
        <v>1697</v>
      </c>
      <c r="G133" s="44" t="s">
        <v>195</v>
      </c>
      <c r="H133" s="44">
        <v>7606</v>
      </c>
      <c r="I133" s="44">
        <v>8.6999999999999993</v>
      </c>
      <c r="J133" s="44" t="s">
        <v>239</v>
      </c>
      <c r="K133" s="44" t="s">
        <v>1041</v>
      </c>
      <c r="L133" s="15" t="str">
        <f t="shared" si="8"/>
        <v>MEETS</v>
      </c>
      <c r="M133" s="21" t="str">
        <f t="shared" si="9"/>
        <v>MEETS</v>
      </c>
      <c r="N133" s="18">
        <f t="shared" si="10"/>
        <v>86.774000000000001</v>
      </c>
      <c r="O133" s="18">
        <f t="shared" si="11"/>
        <v>30</v>
      </c>
    </row>
    <row r="134" spans="1:15" ht="14.4" customHeight="1" x14ac:dyDescent="0.3">
      <c r="A134" s="44" t="s">
        <v>11</v>
      </c>
      <c r="B134" s="44" t="s">
        <v>144</v>
      </c>
      <c r="C134" s="45">
        <v>42632</v>
      </c>
      <c r="D134" s="44" t="s">
        <v>42</v>
      </c>
      <c r="E134" s="44" t="s">
        <v>495</v>
      </c>
      <c r="F134" s="44" t="s">
        <v>2508</v>
      </c>
      <c r="G134" s="44" t="s">
        <v>195</v>
      </c>
      <c r="H134" s="44">
        <v>3953</v>
      </c>
      <c r="I134" s="44">
        <v>7.3</v>
      </c>
      <c r="J134" s="44">
        <v>0</v>
      </c>
      <c r="K134" s="44">
        <v>103.2</v>
      </c>
      <c r="L134" s="15" t="str">
        <f t="shared" si="8"/>
        <v>MEETS</v>
      </c>
      <c r="M134" s="21" t="str">
        <f t="shared" si="9"/>
        <v>MEETS</v>
      </c>
      <c r="N134" s="18">
        <f t="shared" si="10"/>
        <v>103.2</v>
      </c>
      <c r="O134" s="18">
        <f t="shared" si="11"/>
        <v>0</v>
      </c>
    </row>
    <row r="135" spans="1:15" ht="14.4" customHeight="1" x14ac:dyDescent="0.3">
      <c r="A135" s="44" t="s">
        <v>11</v>
      </c>
      <c r="B135" s="44" t="s">
        <v>144</v>
      </c>
      <c r="C135" s="45">
        <v>42983</v>
      </c>
      <c r="D135" s="44" t="s">
        <v>42</v>
      </c>
      <c r="E135" s="44" t="s">
        <v>495</v>
      </c>
      <c r="F135" s="44" t="s">
        <v>2522</v>
      </c>
      <c r="G135" s="44" t="s">
        <v>195</v>
      </c>
      <c r="H135" s="44">
        <v>18015</v>
      </c>
      <c r="I135" s="44">
        <v>8.3000000000000007</v>
      </c>
      <c r="J135" s="44">
        <v>0</v>
      </c>
      <c r="K135" s="44">
        <v>75.900000000000006</v>
      </c>
      <c r="L135" s="15" t="str">
        <f t="shared" si="8"/>
        <v>MEETS</v>
      </c>
      <c r="M135" s="21" t="str">
        <f t="shared" si="9"/>
        <v>MEETS</v>
      </c>
      <c r="N135" s="18">
        <f t="shared" si="10"/>
        <v>75.900000000000006</v>
      </c>
      <c r="O135" s="18">
        <f t="shared" si="11"/>
        <v>0</v>
      </c>
    </row>
    <row r="136" spans="1:15" ht="14.4" customHeight="1" x14ac:dyDescent="0.3">
      <c r="A136" s="44" t="s">
        <v>11</v>
      </c>
      <c r="B136" s="44" t="s">
        <v>144</v>
      </c>
      <c r="C136" s="45">
        <v>43353</v>
      </c>
      <c r="D136" s="44" t="s">
        <v>42</v>
      </c>
      <c r="E136" s="44" t="s">
        <v>495</v>
      </c>
      <c r="F136" s="44" t="s">
        <v>1673</v>
      </c>
      <c r="G136" s="44" t="s">
        <v>195</v>
      </c>
      <c r="H136" s="44">
        <v>4721</v>
      </c>
      <c r="I136" s="44">
        <v>8.3000000000000007</v>
      </c>
      <c r="J136" s="44">
        <v>0</v>
      </c>
      <c r="K136" s="44">
        <v>83.6</v>
      </c>
      <c r="L136" s="15" t="str">
        <f t="shared" si="8"/>
        <v>MEETS</v>
      </c>
      <c r="M136" s="21" t="str">
        <f t="shared" si="9"/>
        <v>MEETS</v>
      </c>
      <c r="N136" s="18">
        <f t="shared" si="10"/>
        <v>83.6</v>
      </c>
      <c r="O136" s="18">
        <f t="shared" si="11"/>
        <v>0</v>
      </c>
    </row>
    <row r="137" spans="1:15" ht="14.4" customHeight="1" x14ac:dyDescent="0.3">
      <c r="A137" s="44" t="s">
        <v>11</v>
      </c>
      <c r="B137" s="44" t="s">
        <v>97</v>
      </c>
      <c r="C137" s="45">
        <v>42429</v>
      </c>
      <c r="D137" s="44" t="s">
        <v>47</v>
      </c>
      <c r="E137" s="44" t="s">
        <v>371</v>
      </c>
      <c r="F137" s="44" t="s">
        <v>2496</v>
      </c>
      <c r="G137" s="44" t="s">
        <v>193</v>
      </c>
      <c r="H137" s="44">
        <v>8518</v>
      </c>
      <c r="I137" s="44">
        <v>8.1999999999999993</v>
      </c>
      <c r="J137" s="44">
        <v>0</v>
      </c>
      <c r="K137" s="44">
        <v>29.3</v>
      </c>
      <c r="L137" s="15" t="str">
        <f t="shared" si="8"/>
        <v>MEETS</v>
      </c>
      <c r="M137" s="21" t="str">
        <f t="shared" si="9"/>
        <v>MEETS</v>
      </c>
      <c r="N137" s="18">
        <f t="shared" si="10"/>
        <v>29.3</v>
      </c>
      <c r="O137" s="18">
        <f t="shared" si="11"/>
        <v>0</v>
      </c>
    </row>
    <row r="138" spans="1:15" ht="14.4" customHeight="1" x14ac:dyDescent="0.3">
      <c r="A138" s="44" t="s">
        <v>11</v>
      </c>
      <c r="B138" s="44" t="s">
        <v>97</v>
      </c>
      <c r="C138" s="45">
        <v>43616</v>
      </c>
      <c r="D138" s="44" t="s">
        <v>47</v>
      </c>
      <c r="E138" s="44" t="s">
        <v>1049</v>
      </c>
      <c r="F138" s="44" t="s">
        <v>1692</v>
      </c>
      <c r="G138" s="44" t="s">
        <v>636</v>
      </c>
      <c r="H138" s="44">
        <v>7640</v>
      </c>
      <c r="I138" s="44">
        <v>8.83</v>
      </c>
      <c r="J138" s="44" t="s">
        <v>239</v>
      </c>
      <c r="K138" s="44" t="s">
        <v>1050</v>
      </c>
      <c r="L138" s="15" t="str">
        <f t="shared" si="8"/>
        <v>MEETS</v>
      </c>
      <c r="M138" s="21" t="str">
        <f t="shared" si="9"/>
        <v>MEETS</v>
      </c>
      <c r="N138" s="18">
        <f t="shared" si="10"/>
        <v>86.387</v>
      </c>
      <c r="O138" s="18">
        <f t="shared" si="11"/>
        <v>30</v>
      </c>
    </row>
    <row r="139" spans="1:15" ht="14.4" customHeight="1" x14ac:dyDescent="0.3">
      <c r="A139" s="44" t="s">
        <v>11</v>
      </c>
      <c r="B139" s="44" t="s">
        <v>83</v>
      </c>
      <c r="C139" s="45">
        <v>43620</v>
      </c>
      <c r="D139" s="44" t="s">
        <v>47</v>
      </c>
      <c r="E139" s="44" t="s">
        <v>521</v>
      </c>
      <c r="F139" s="44" t="s">
        <v>1691</v>
      </c>
      <c r="G139" s="44" t="s">
        <v>636</v>
      </c>
      <c r="H139" s="44">
        <v>6334</v>
      </c>
      <c r="I139" s="44">
        <v>8.65</v>
      </c>
      <c r="J139" s="44" t="s">
        <v>239</v>
      </c>
      <c r="K139" s="44" t="s">
        <v>1051</v>
      </c>
      <c r="L139" s="15" t="str">
        <f t="shared" si="8"/>
        <v>MEETS</v>
      </c>
      <c r="M139" s="21" t="str">
        <f t="shared" si="9"/>
        <v>MEETS</v>
      </c>
      <c r="N139" s="18">
        <f t="shared" si="10"/>
        <v>104.2</v>
      </c>
      <c r="O139" s="18">
        <f t="shared" si="11"/>
        <v>30</v>
      </c>
    </row>
    <row r="140" spans="1:15" ht="14.4" customHeight="1" x14ac:dyDescent="0.3">
      <c r="A140" s="44" t="s">
        <v>11</v>
      </c>
      <c r="B140" s="44" t="s">
        <v>83</v>
      </c>
      <c r="C140" s="45">
        <v>42921</v>
      </c>
      <c r="D140" s="44" t="s">
        <v>457</v>
      </c>
      <c r="E140" s="44" t="s">
        <v>521</v>
      </c>
      <c r="F140" s="44" t="s">
        <v>1678</v>
      </c>
      <c r="G140" s="44" t="s">
        <v>458</v>
      </c>
      <c r="H140" s="44">
        <v>9091</v>
      </c>
      <c r="I140" s="44">
        <v>7.3</v>
      </c>
      <c r="J140" s="44">
        <v>4.7</v>
      </c>
      <c r="K140" s="44">
        <v>62.2</v>
      </c>
      <c r="L140" s="15" t="str">
        <f t="shared" si="8"/>
        <v>MEETS</v>
      </c>
      <c r="M140" s="21" t="str">
        <f t="shared" si="9"/>
        <v>MEETS</v>
      </c>
      <c r="N140" s="18">
        <f t="shared" si="10"/>
        <v>62.2</v>
      </c>
      <c r="O140" s="18">
        <f t="shared" si="11"/>
        <v>4.7</v>
      </c>
    </row>
    <row r="141" spans="1:15" ht="14.4" customHeight="1" x14ac:dyDescent="0.3">
      <c r="A141" s="44" t="s">
        <v>11</v>
      </c>
      <c r="B141" s="44" t="s">
        <v>134</v>
      </c>
      <c r="C141" s="45">
        <v>42621</v>
      </c>
      <c r="D141" s="44" t="s">
        <v>42</v>
      </c>
      <c r="E141" s="44" t="s">
        <v>529</v>
      </c>
      <c r="F141" s="44" t="s">
        <v>1679</v>
      </c>
      <c r="G141" s="44" t="s">
        <v>176</v>
      </c>
      <c r="H141" s="44">
        <v>6112</v>
      </c>
      <c r="I141" s="44">
        <v>7.5</v>
      </c>
      <c r="J141" s="44">
        <v>0</v>
      </c>
      <c r="K141" s="44">
        <v>50.7</v>
      </c>
      <c r="L141" s="15" t="str">
        <f t="shared" si="8"/>
        <v>MEETS</v>
      </c>
      <c r="M141" s="21" t="str">
        <f t="shared" si="9"/>
        <v>MEETS</v>
      </c>
      <c r="N141" s="18">
        <f t="shared" si="10"/>
        <v>50.7</v>
      </c>
      <c r="O141" s="18">
        <f t="shared" si="11"/>
        <v>0</v>
      </c>
    </row>
    <row r="142" spans="1:15" ht="14.4" customHeight="1" x14ac:dyDescent="0.3">
      <c r="A142" s="44" t="s">
        <v>11</v>
      </c>
      <c r="B142" s="44" t="s">
        <v>134</v>
      </c>
      <c r="C142" s="45">
        <v>42905</v>
      </c>
      <c r="D142" s="44" t="s">
        <v>47</v>
      </c>
      <c r="E142" s="44" t="s">
        <v>529</v>
      </c>
      <c r="F142" s="44" t="s">
        <v>1680</v>
      </c>
      <c r="G142" s="44" t="s">
        <v>176</v>
      </c>
      <c r="H142" s="44">
        <v>5144</v>
      </c>
      <c r="I142" s="44">
        <v>8.4</v>
      </c>
      <c r="J142" s="44">
        <v>4.7</v>
      </c>
      <c r="K142" s="44">
        <v>120.3</v>
      </c>
      <c r="L142" s="15" t="str">
        <f t="shared" si="8"/>
        <v>MEETS</v>
      </c>
      <c r="M142" s="21" t="str">
        <f t="shared" si="9"/>
        <v>MEETS</v>
      </c>
      <c r="N142" s="18">
        <f t="shared" si="10"/>
        <v>120.3</v>
      </c>
      <c r="O142" s="18">
        <f t="shared" si="11"/>
        <v>4.7</v>
      </c>
    </row>
    <row r="143" spans="1:15" ht="14.4" customHeight="1" x14ac:dyDescent="0.3">
      <c r="A143" s="44" t="s">
        <v>11</v>
      </c>
      <c r="B143" s="44" t="s">
        <v>134</v>
      </c>
      <c r="C143" s="45">
        <v>43656</v>
      </c>
      <c r="D143" s="44" t="s">
        <v>986</v>
      </c>
      <c r="E143" s="44" t="s">
        <v>529</v>
      </c>
      <c r="F143" s="44" t="s">
        <v>1684</v>
      </c>
      <c r="G143" s="44" t="s">
        <v>195</v>
      </c>
      <c r="H143" s="44">
        <v>5792</v>
      </c>
      <c r="I143" s="44">
        <v>8.36</v>
      </c>
      <c r="J143" s="44" t="s">
        <v>238</v>
      </c>
      <c r="K143" s="44" t="s">
        <v>1088</v>
      </c>
      <c r="L143" s="15" t="str">
        <f t="shared" si="8"/>
        <v>MEETS</v>
      </c>
      <c r="M143" s="21" t="str">
        <f t="shared" si="9"/>
        <v>MEETS</v>
      </c>
      <c r="N143" s="18">
        <f t="shared" si="10"/>
        <v>113.95</v>
      </c>
      <c r="O143" s="18">
        <f t="shared" si="11"/>
        <v>29</v>
      </c>
    </row>
    <row r="144" spans="1:15" ht="14.4" customHeight="1" x14ac:dyDescent="0.3">
      <c r="A144" s="44" t="s">
        <v>11</v>
      </c>
      <c r="B144" s="44" t="s">
        <v>138</v>
      </c>
      <c r="C144" s="45">
        <v>42585</v>
      </c>
      <c r="D144" s="44" t="s">
        <v>42</v>
      </c>
      <c r="E144" s="44" t="s">
        <v>474</v>
      </c>
      <c r="F144" s="44" t="s">
        <v>2507</v>
      </c>
      <c r="G144" s="44" t="s">
        <v>573</v>
      </c>
      <c r="H144" s="44">
        <v>932</v>
      </c>
      <c r="I144" s="44">
        <v>7.4</v>
      </c>
      <c r="J144" s="44">
        <v>0</v>
      </c>
      <c r="K144" s="44">
        <v>612</v>
      </c>
      <c r="L144" s="15" t="str">
        <f t="shared" si="8"/>
        <v>MEETS</v>
      </c>
      <c r="M144" s="21" t="str">
        <f t="shared" si="9"/>
        <v>DOES NOT MEET</v>
      </c>
      <c r="N144" s="18">
        <f t="shared" si="10"/>
        <v>612</v>
      </c>
      <c r="O144" s="18">
        <f t="shared" si="11"/>
        <v>0</v>
      </c>
    </row>
    <row r="145" spans="1:15" ht="14.4" customHeight="1" x14ac:dyDescent="0.3">
      <c r="A145" s="44" t="s">
        <v>11</v>
      </c>
      <c r="B145" s="44" t="s">
        <v>138</v>
      </c>
      <c r="C145" s="45">
        <v>43733</v>
      </c>
      <c r="D145" s="44" t="s">
        <v>42</v>
      </c>
      <c r="E145" s="44" t="s">
        <v>474</v>
      </c>
      <c r="F145" s="44" t="s">
        <v>2559</v>
      </c>
      <c r="G145" s="44" t="s">
        <v>184</v>
      </c>
      <c r="H145" s="44">
        <v>1669</v>
      </c>
      <c r="I145" s="44">
        <v>7.92</v>
      </c>
      <c r="J145" s="44" t="s">
        <v>266</v>
      </c>
      <c r="K145" s="44" t="s">
        <v>1113</v>
      </c>
      <c r="L145" s="15" t="str">
        <f t="shared" si="8"/>
        <v>MEETS</v>
      </c>
      <c r="M145" s="21" t="str">
        <f t="shared" si="9"/>
        <v>DOES NOT MEET</v>
      </c>
      <c r="N145" s="18">
        <f t="shared" si="10"/>
        <v>395.44600000000003</v>
      </c>
      <c r="O145" s="18">
        <f t="shared" si="11"/>
        <v>32</v>
      </c>
    </row>
    <row r="146" spans="1:15" ht="14.4" customHeight="1" x14ac:dyDescent="0.3">
      <c r="A146" s="44" t="s">
        <v>11</v>
      </c>
      <c r="B146" s="44" t="s">
        <v>138</v>
      </c>
      <c r="C146" s="45">
        <v>44117</v>
      </c>
      <c r="D146" s="44" t="s">
        <v>42</v>
      </c>
      <c r="E146" s="44" t="s">
        <v>474</v>
      </c>
      <c r="F146" s="44" t="s">
        <v>2571</v>
      </c>
      <c r="G146" s="44" t="s">
        <v>184</v>
      </c>
      <c r="H146" s="44">
        <v>2735</v>
      </c>
      <c r="I146" s="44">
        <v>7.69</v>
      </c>
      <c r="J146" s="44" t="s">
        <v>239</v>
      </c>
      <c r="K146" s="44" t="s">
        <v>1192</v>
      </c>
      <c r="L146" s="15" t="str">
        <f t="shared" si="8"/>
        <v>MEETS</v>
      </c>
      <c r="M146" s="21" t="str">
        <f t="shared" si="9"/>
        <v>DOES NOT MEET</v>
      </c>
      <c r="N146" s="18">
        <f t="shared" si="10"/>
        <v>842.8</v>
      </c>
      <c r="O146" s="18">
        <f t="shared" si="11"/>
        <v>30</v>
      </c>
    </row>
    <row r="147" spans="1:15" ht="14.4" customHeight="1" x14ac:dyDescent="0.3">
      <c r="A147" s="44" t="s">
        <v>11</v>
      </c>
      <c r="B147" s="44" t="s">
        <v>138</v>
      </c>
      <c r="C147" s="45">
        <v>44586</v>
      </c>
      <c r="D147" s="44" t="s">
        <v>42</v>
      </c>
      <c r="E147" s="44" t="s">
        <v>474</v>
      </c>
      <c r="F147" s="44" t="s">
        <v>1701</v>
      </c>
      <c r="G147" s="44" t="s">
        <v>184</v>
      </c>
      <c r="H147" s="44">
        <v>2868</v>
      </c>
      <c r="I147" s="44">
        <v>7.95</v>
      </c>
      <c r="J147" s="44" t="s">
        <v>326</v>
      </c>
      <c r="K147" s="44" t="s">
        <v>1702</v>
      </c>
      <c r="L147" s="41" t="str">
        <f t="shared" si="8"/>
        <v>MEETS</v>
      </c>
      <c r="M147" s="46" t="str">
        <f t="shared" si="9"/>
        <v>DOES NOT MEET</v>
      </c>
      <c r="N147" s="42">
        <f t="shared" si="10"/>
        <v>337.25099999999998</v>
      </c>
      <c r="O147" s="42">
        <f t="shared" si="11"/>
        <v>28</v>
      </c>
    </row>
    <row r="148" spans="1:15" ht="14.4" customHeight="1" x14ac:dyDescent="0.3">
      <c r="A148" s="44" t="s">
        <v>11</v>
      </c>
      <c r="B148" s="44" t="s">
        <v>163</v>
      </c>
      <c r="C148" s="45">
        <v>42724</v>
      </c>
      <c r="D148" s="44" t="s">
        <v>42</v>
      </c>
      <c r="E148" s="44" t="s">
        <v>492</v>
      </c>
      <c r="F148" s="44" t="s">
        <v>2518</v>
      </c>
      <c r="G148" s="44" t="s">
        <v>228</v>
      </c>
      <c r="H148" s="44">
        <v>2731</v>
      </c>
      <c r="I148" s="44">
        <v>7.7</v>
      </c>
      <c r="J148" s="44">
        <v>0</v>
      </c>
      <c r="K148" s="44">
        <v>74</v>
      </c>
      <c r="L148" s="15" t="str">
        <f t="shared" si="8"/>
        <v>MEETS</v>
      </c>
      <c r="M148" s="21" t="str">
        <f t="shared" si="9"/>
        <v>DOES NOT MEET</v>
      </c>
      <c r="N148" s="18">
        <f t="shared" si="10"/>
        <v>74</v>
      </c>
      <c r="O148" s="18">
        <f t="shared" si="11"/>
        <v>0</v>
      </c>
    </row>
    <row r="149" spans="1:15" ht="14.4" customHeight="1" x14ac:dyDescent="0.3">
      <c r="A149" s="44" t="s">
        <v>11</v>
      </c>
      <c r="B149" s="44" t="s">
        <v>163</v>
      </c>
      <c r="C149" s="45">
        <v>42772</v>
      </c>
      <c r="D149" s="44" t="s">
        <v>42</v>
      </c>
      <c r="E149" s="44" t="s">
        <v>492</v>
      </c>
      <c r="F149" s="44" t="s">
        <v>2520</v>
      </c>
      <c r="G149" s="44" t="s">
        <v>228</v>
      </c>
      <c r="H149" s="44">
        <v>6693</v>
      </c>
      <c r="I149" s="44">
        <v>7.3</v>
      </c>
      <c r="J149" s="44">
        <v>0</v>
      </c>
      <c r="K149" s="44">
        <v>92</v>
      </c>
      <c r="L149" s="15" t="str">
        <f t="shared" si="8"/>
        <v>MEETS</v>
      </c>
      <c r="M149" s="21" t="str">
        <f t="shared" si="9"/>
        <v>MEETS</v>
      </c>
      <c r="N149" s="18">
        <f t="shared" si="10"/>
        <v>92</v>
      </c>
      <c r="O149" s="18">
        <f t="shared" si="11"/>
        <v>0</v>
      </c>
    </row>
    <row r="150" spans="1:15" ht="14.4" customHeight="1" x14ac:dyDescent="0.3">
      <c r="A150" s="44" t="s">
        <v>11</v>
      </c>
      <c r="B150" s="44" t="s">
        <v>163</v>
      </c>
      <c r="C150" s="45">
        <v>43369</v>
      </c>
      <c r="D150" s="44" t="s">
        <v>42</v>
      </c>
      <c r="E150" s="44" t="s">
        <v>492</v>
      </c>
      <c r="F150" s="44" t="s">
        <v>2537</v>
      </c>
      <c r="G150" s="44" t="s">
        <v>620</v>
      </c>
      <c r="H150" s="44">
        <v>4548</v>
      </c>
      <c r="I150" s="44">
        <v>8.1</v>
      </c>
      <c r="J150" s="44">
        <v>0</v>
      </c>
      <c r="K150" s="44">
        <v>93.6</v>
      </c>
      <c r="L150" s="15" t="str">
        <f t="shared" si="8"/>
        <v>MEETS</v>
      </c>
      <c r="M150" s="21" t="str">
        <f t="shared" si="9"/>
        <v>MEETS</v>
      </c>
      <c r="N150" s="18">
        <f t="shared" si="10"/>
        <v>93.6</v>
      </c>
      <c r="O150" s="18">
        <f t="shared" si="11"/>
        <v>0</v>
      </c>
    </row>
    <row r="151" spans="1:15" ht="14.4" customHeight="1" x14ac:dyDescent="0.3">
      <c r="A151" s="44" t="s">
        <v>11</v>
      </c>
      <c r="B151" s="44" t="s">
        <v>163</v>
      </c>
      <c r="C151" s="45">
        <v>43671</v>
      </c>
      <c r="D151" s="44" t="s">
        <v>42</v>
      </c>
      <c r="E151" s="44" t="s">
        <v>492</v>
      </c>
      <c r="F151" s="44" t="s">
        <v>2555</v>
      </c>
      <c r="G151" s="44" t="s">
        <v>620</v>
      </c>
      <c r="H151" s="44">
        <v>1219</v>
      </c>
      <c r="I151" s="44">
        <v>3.92</v>
      </c>
      <c r="J151" s="44" t="s">
        <v>238</v>
      </c>
      <c r="K151" s="44" t="s">
        <v>1090</v>
      </c>
      <c r="L151" s="15" t="str">
        <f t="shared" si="8"/>
        <v>DOES NOT MEET</v>
      </c>
      <c r="M151" s="21" t="str">
        <f t="shared" si="9"/>
        <v>DOES NOT MEET</v>
      </c>
      <c r="N151" s="18" t="str">
        <f t="shared" si="10"/>
        <v>&gt;400&lt;800</v>
      </c>
      <c r="O151" s="18">
        <f t="shared" si="11"/>
        <v>29</v>
      </c>
    </row>
    <row r="152" spans="1:15" ht="14.4" customHeight="1" x14ac:dyDescent="0.3">
      <c r="A152" s="44" t="s">
        <v>11</v>
      </c>
      <c r="B152" s="44" t="s">
        <v>163</v>
      </c>
      <c r="C152" s="45">
        <v>43705</v>
      </c>
      <c r="D152" s="44" t="s">
        <v>42</v>
      </c>
      <c r="E152" s="44" t="s">
        <v>492</v>
      </c>
      <c r="F152" s="44" t="s">
        <v>2557</v>
      </c>
      <c r="G152" s="44" t="s">
        <v>228</v>
      </c>
      <c r="H152" s="44">
        <v>3357</v>
      </c>
      <c r="I152" s="44">
        <v>7.5</v>
      </c>
      <c r="J152" s="44" t="s">
        <v>266</v>
      </c>
      <c r="K152" s="44" t="s">
        <v>1106</v>
      </c>
      <c r="L152" s="15" t="str">
        <f t="shared" si="8"/>
        <v>MEETS</v>
      </c>
      <c r="M152" s="21" t="str">
        <f t="shared" si="9"/>
        <v>MEETS</v>
      </c>
      <c r="N152" s="18">
        <f t="shared" si="10"/>
        <v>196.60400000000001</v>
      </c>
      <c r="O152" s="18">
        <f t="shared" si="11"/>
        <v>32</v>
      </c>
    </row>
    <row r="153" spans="1:15" ht="14.4" customHeight="1" x14ac:dyDescent="0.3">
      <c r="A153" s="44" t="s">
        <v>11</v>
      </c>
      <c r="B153" s="44" t="s">
        <v>163</v>
      </c>
      <c r="C153" s="45">
        <v>43728</v>
      </c>
      <c r="D153" s="44" t="s">
        <v>42</v>
      </c>
      <c r="E153" s="44" t="s">
        <v>492</v>
      </c>
      <c r="F153" s="44" t="s">
        <v>1688</v>
      </c>
      <c r="G153" s="44" t="s">
        <v>877</v>
      </c>
      <c r="H153" s="44">
        <v>5025</v>
      </c>
      <c r="I153" s="44">
        <v>7.89</v>
      </c>
      <c r="J153" s="44" t="s">
        <v>266</v>
      </c>
      <c r="K153" s="44" t="s">
        <v>1107</v>
      </c>
      <c r="L153" s="15" t="str">
        <f t="shared" si="8"/>
        <v>MEETS</v>
      </c>
      <c r="M153" s="21" t="str">
        <f t="shared" si="9"/>
        <v>MEETS</v>
      </c>
      <c r="N153" s="18">
        <f t="shared" si="10"/>
        <v>131.34299999999999</v>
      </c>
      <c r="O153" s="18">
        <f t="shared" si="11"/>
        <v>32</v>
      </c>
    </row>
    <row r="154" spans="1:15" ht="14.4" customHeight="1" x14ac:dyDescent="0.3">
      <c r="A154" s="44" t="s">
        <v>11</v>
      </c>
      <c r="B154" s="44" t="s">
        <v>956</v>
      </c>
      <c r="C154" s="45">
        <v>41550</v>
      </c>
      <c r="D154" s="44" t="s">
        <v>51</v>
      </c>
      <c r="E154" s="44" t="s">
        <v>480</v>
      </c>
      <c r="F154" s="44" t="s">
        <v>1676</v>
      </c>
      <c r="G154" s="44" t="s">
        <v>168</v>
      </c>
      <c r="H154" s="44">
        <v>43178</v>
      </c>
      <c r="I154" s="44">
        <v>7.1</v>
      </c>
      <c r="J154" s="44">
        <v>0</v>
      </c>
      <c r="K154" s="44">
        <v>0</v>
      </c>
      <c r="L154" s="15" t="str">
        <f t="shared" si="8"/>
        <v>MEETS</v>
      </c>
      <c r="M154" s="21" t="str">
        <f t="shared" si="9"/>
        <v>MEETS</v>
      </c>
      <c r="N154" s="18">
        <f t="shared" si="10"/>
        <v>0</v>
      </c>
      <c r="O154" s="18">
        <f t="shared" si="11"/>
        <v>0</v>
      </c>
    </row>
    <row r="155" spans="1:15" ht="14.4" customHeight="1" x14ac:dyDescent="0.3">
      <c r="A155" s="44" t="s">
        <v>11</v>
      </c>
      <c r="B155" s="44" t="s">
        <v>89</v>
      </c>
      <c r="C155" s="45">
        <v>42419</v>
      </c>
      <c r="D155" s="44" t="s">
        <v>47</v>
      </c>
      <c r="E155" s="44" t="s">
        <v>380</v>
      </c>
      <c r="F155" s="44" t="s">
        <v>2490</v>
      </c>
      <c r="G155" s="44" t="s">
        <v>184</v>
      </c>
      <c r="H155" s="44">
        <v>8496</v>
      </c>
      <c r="I155" s="44">
        <v>8.3000000000000007</v>
      </c>
      <c r="J155" s="44">
        <v>0</v>
      </c>
      <c r="K155" s="44">
        <v>13.3</v>
      </c>
      <c r="L155" s="15" t="str">
        <f t="shared" si="8"/>
        <v>MEETS</v>
      </c>
      <c r="M155" s="21" t="str">
        <f t="shared" si="9"/>
        <v>MEETS</v>
      </c>
      <c r="N155" s="18">
        <f t="shared" si="10"/>
        <v>13.3</v>
      </c>
      <c r="O155" s="18">
        <f t="shared" si="11"/>
        <v>0</v>
      </c>
    </row>
    <row r="156" spans="1:15" ht="14.4" customHeight="1" x14ac:dyDescent="0.3">
      <c r="A156" s="44" t="s">
        <v>11</v>
      </c>
      <c r="B156" s="44" t="s">
        <v>89</v>
      </c>
      <c r="C156" s="45">
        <v>43641</v>
      </c>
      <c r="D156" s="44" t="s">
        <v>47</v>
      </c>
      <c r="E156" s="44" t="s">
        <v>1069</v>
      </c>
      <c r="F156" s="44" t="s">
        <v>2550</v>
      </c>
      <c r="G156" s="44" t="s">
        <v>184</v>
      </c>
      <c r="H156" s="44">
        <v>4103</v>
      </c>
      <c r="I156" s="44">
        <v>8.69</v>
      </c>
      <c r="J156" s="44" t="s">
        <v>238</v>
      </c>
      <c r="K156" s="44" t="s">
        <v>1070</v>
      </c>
      <c r="L156" s="15" t="str">
        <f t="shared" si="8"/>
        <v>MEETS</v>
      </c>
      <c r="M156" s="21" t="str">
        <f t="shared" si="9"/>
        <v>MEETS</v>
      </c>
      <c r="N156" s="18">
        <f t="shared" si="10"/>
        <v>160.858</v>
      </c>
      <c r="O156" s="18">
        <f t="shared" si="11"/>
        <v>29</v>
      </c>
    </row>
    <row r="157" spans="1:15" ht="14.4" customHeight="1" x14ac:dyDescent="0.3">
      <c r="A157" s="44" t="s">
        <v>11</v>
      </c>
      <c r="B157" s="44" t="s">
        <v>89</v>
      </c>
      <c r="C157" s="45">
        <v>44099</v>
      </c>
      <c r="D157" s="44" t="s">
        <v>47</v>
      </c>
      <c r="E157" s="44" t="s">
        <v>1069</v>
      </c>
      <c r="F157" s="44" t="s">
        <v>2569</v>
      </c>
      <c r="G157" s="44" t="s">
        <v>184</v>
      </c>
      <c r="H157" s="44">
        <v>11339</v>
      </c>
      <c r="I157" s="44">
        <v>9.1999999999999993</v>
      </c>
      <c r="J157" s="44" t="s">
        <v>239</v>
      </c>
      <c r="K157" s="44" t="s">
        <v>1147</v>
      </c>
      <c r="L157" s="15" t="str">
        <f t="shared" si="8"/>
        <v>DOES NOT MEET</v>
      </c>
      <c r="M157" s="21" t="str">
        <f t="shared" si="9"/>
        <v>MEETS</v>
      </c>
      <c r="N157" s="18">
        <f t="shared" si="10"/>
        <v>98.757999999999996</v>
      </c>
      <c r="O157" s="18">
        <f t="shared" si="11"/>
        <v>30</v>
      </c>
    </row>
    <row r="158" spans="1:15" ht="14.4" customHeight="1" x14ac:dyDescent="0.3">
      <c r="A158" s="44" t="s">
        <v>11</v>
      </c>
      <c r="B158" s="44" t="s">
        <v>89</v>
      </c>
      <c r="C158" s="45">
        <v>44348</v>
      </c>
      <c r="D158" s="44" t="s">
        <v>47</v>
      </c>
      <c r="E158" s="44" t="s">
        <v>1069</v>
      </c>
      <c r="F158" s="44" t="s">
        <v>1698</v>
      </c>
      <c r="G158" s="44" t="s">
        <v>184</v>
      </c>
      <c r="H158" s="44">
        <v>2535</v>
      </c>
      <c r="I158" s="44">
        <v>8.16</v>
      </c>
      <c r="J158" s="44">
        <v>53</v>
      </c>
      <c r="K158" s="44" t="s">
        <v>1193</v>
      </c>
      <c r="L158" s="15" t="str">
        <f t="shared" si="8"/>
        <v>MEETS</v>
      </c>
      <c r="M158" s="21" t="str">
        <f t="shared" si="9"/>
        <v>DOES NOT MEET</v>
      </c>
      <c r="N158" s="18">
        <f t="shared" si="10"/>
        <v>302.613</v>
      </c>
      <c r="O158" s="18">
        <f t="shared" si="11"/>
        <v>53</v>
      </c>
    </row>
    <row r="159" spans="1:15" ht="14.4" customHeight="1" x14ac:dyDescent="0.3">
      <c r="A159" s="44" t="s">
        <v>11</v>
      </c>
      <c r="B159" s="44" t="s">
        <v>89</v>
      </c>
      <c r="C159" s="45">
        <v>44348</v>
      </c>
      <c r="D159" s="44" t="s">
        <v>47</v>
      </c>
      <c r="E159" s="44" t="s">
        <v>1069</v>
      </c>
      <c r="F159" s="44" t="s">
        <v>1698</v>
      </c>
      <c r="G159" s="44" t="s">
        <v>184</v>
      </c>
      <c r="H159" s="44">
        <v>2535</v>
      </c>
      <c r="I159" s="44">
        <v>8.16</v>
      </c>
      <c r="J159" s="44">
        <v>53</v>
      </c>
      <c r="K159" s="44" t="s">
        <v>1193</v>
      </c>
      <c r="L159" s="41" t="str">
        <f t="shared" si="8"/>
        <v>MEETS</v>
      </c>
      <c r="M159" s="46" t="str">
        <f t="shared" si="9"/>
        <v>DOES NOT MEET</v>
      </c>
      <c r="N159" s="42">
        <f t="shared" si="10"/>
        <v>302.613</v>
      </c>
      <c r="O159" s="42">
        <f t="shared" si="11"/>
        <v>53</v>
      </c>
    </row>
    <row r="160" spans="1:15" ht="14.4" customHeight="1" x14ac:dyDescent="0.3">
      <c r="A160" s="44" t="s">
        <v>11</v>
      </c>
      <c r="B160" s="44" t="s">
        <v>553</v>
      </c>
      <c r="C160" s="45">
        <v>42412</v>
      </c>
      <c r="D160" s="44" t="s">
        <v>42</v>
      </c>
      <c r="E160" s="44" t="s">
        <v>489</v>
      </c>
      <c r="F160" s="44" t="s">
        <v>2482</v>
      </c>
      <c r="G160" s="44" t="s">
        <v>189</v>
      </c>
      <c r="H160" s="44">
        <v>14188</v>
      </c>
      <c r="I160" s="44">
        <v>7.8</v>
      </c>
      <c r="J160" s="44">
        <v>0</v>
      </c>
      <c r="K160" s="44">
        <v>10.8</v>
      </c>
      <c r="L160" s="15" t="str">
        <f t="shared" si="8"/>
        <v>MEETS</v>
      </c>
      <c r="M160" s="21" t="str">
        <f t="shared" si="9"/>
        <v>MEETS</v>
      </c>
      <c r="N160" s="18">
        <f t="shared" si="10"/>
        <v>10.8</v>
      </c>
      <c r="O160" s="18">
        <f t="shared" si="11"/>
        <v>0</v>
      </c>
    </row>
    <row r="161" spans="1:15" ht="14.4" customHeight="1" x14ac:dyDescent="0.3">
      <c r="A161" s="44" t="s">
        <v>11</v>
      </c>
      <c r="B161" s="44" t="s">
        <v>553</v>
      </c>
      <c r="C161" s="45">
        <v>43551</v>
      </c>
      <c r="D161" s="44" t="s">
        <v>42</v>
      </c>
      <c r="E161" s="44" t="s">
        <v>489</v>
      </c>
      <c r="F161" s="44" t="s">
        <v>1699</v>
      </c>
      <c r="G161" s="44" t="s">
        <v>189</v>
      </c>
      <c r="H161" s="44">
        <v>14320</v>
      </c>
      <c r="I161" s="44">
        <v>8.6999999999999993</v>
      </c>
      <c r="J161" s="44" t="s">
        <v>239</v>
      </c>
      <c r="K161" s="44" t="s">
        <v>1037</v>
      </c>
      <c r="L161" s="15" t="str">
        <f t="shared" si="8"/>
        <v>MEETS</v>
      </c>
      <c r="M161" s="21" t="str">
        <f t="shared" si="9"/>
        <v>MEETS</v>
      </c>
      <c r="N161" s="18">
        <f t="shared" si="10"/>
        <v>46.088999999999999</v>
      </c>
      <c r="O161" s="18">
        <f t="shared" si="11"/>
        <v>30</v>
      </c>
    </row>
    <row r="162" spans="1:15" ht="14.4" customHeight="1" x14ac:dyDescent="0.3">
      <c r="A162" s="44" t="s">
        <v>11</v>
      </c>
      <c r="B162" s="44" t="s">
        <v>58</v>
      </c>
      <c r="C162" s="45">
        <v>42409</v>
      </c>
      <c r="D162" s="44" t="s">
        <v>42</v>
      </c>
      <c r="E162" s="44" t="s">
        <v>493</v>
      </c>
      <c r="F162" s="44" t="s">
        <v>1672</v>
      </c>
      <c r="G162" s="44" t="s">
        <v>189</v>
      </c>
      <c r="H162" s="44">
        <v>18765</v>
      </c>
      <c r="I162" s="44">
        <v>8.1999999999999993</v>
      </c>
      <c r="J162" s="44">
        <v>5</v>
      </c>
      <c r="K162" s="44">
        <v>2.4</v>
      </c>
      <c r="L162" s="15" t="str">
        <f t="shared" si="8"/>
        <v>MEETS</v>
      </c>
      <c r="M162" s="21" t="str">
        <f t="shared" si="9"/>
        <v>MEETS</v>
      </c>
      <c r="N162" s="18">
        <f t="shared" si="10"/>
        <v>2.4</v>
      </c>
      <c r="O162" s="18">
        <f t="shared" si="11"/>
        <v>5</v>
      </c>
    </row>
    <row r="163" spans="1:15" ht="14.4" customHeight="1" x14ac:dyDescent="0.3">
      <c r="A163" s="44" t="s">
        <v>11</v>
      </c>
      <c r="B163" s="44" t="s">
        <v>58</v>
      </c>
      <c r="C163" s="45">
        <v>43494</v>
      </c>
      <c r="D163" s="44" t="s">
        <v>47</v>
      </c>
      <c r="E163" s="44" t="s">
        <v>493</v>
      </c>
      <c r="F163" s="44" t="s">
        <v>1700</v>
      </c>
      <c r="G163" s="44" t="s">
        <v>189</v>
      </c>
      <c r="H163" s="44">
        <v>15190</v>
      </c>
      <c r="I163" s="44">
        <v>9.1</v>
      </c>
      <c r="J163" s="44">
        <v>0</v>
      </c>
      <c r="K163" s="44" t="s">
        <v>1018</v>
      </c>
      <c r="L163" s="15" t="str">
        <f t="shared" si="8"/>
        <v>DOES NOT MEET</v>
      </c>
      <c r="M163" s="21" t="str">
        <f t="shared" si="9"/>
        <v>MEETS</v>
      </c>
      <c r="N163" s="18">
        <f t="shared" si="10"/>
        <v>43.45</v>
      </c>
      <c r="O163" s="18">
        <f t="shared" si="11"/>
        <v>0</v>
      </c>
    </row>
    <row r="164" spans="1:15" ht="14.4" customHeight="1" x14ac:dyDescent="0.3">
      <c r="A164" s="44" t="s">
        <v>11</v>
      </c>
      <c r="B164" s="44" t="s">
        <v>383</v>
      </c>
      <c r="C164" s="45">
        <v>43369</v>
      </c>
      <c r="D164" s="44" t="s">
        <v>47</v>
      </c>
      <c r="E164" s="44" t="s">
        <v>990</v>
      </c>
      <c r="F164" s="44" t="s">
        <v>2534</v>
      </c>
      <c r="G164" s="44" t="s">
        <v>228</v>
      </c>
      <c r="H164" s="44">
        <v>11010</v>
      </c>
      <c r="I164" s="44">
        <v>8.8000000000000007</v>
      </c>
      <c r="J164" s="44">
        <v>0</v>
      </c>
      <c r="K164" s="44" t="s">
        <v>991</v>
      </c>
      <c r="L164" s="15" t="str">
        <f t="shared" si="8"/>
        <v>MEETS</v>
      </c>
      <c r="M164" s="21" t="str">
        <f t="shared" si="9"/>
        <v>MEETS</v>
      </c>
      <c r="N164" s="18">
        <f t="shared" si="10"/>
        <v>65.53</v>
      </c>
      <c r="O164" s="18">
        <f t="shared" si="11"/>
        <v>0</v>
      </c>
    </row>
    <row r="165" spans="1:15" ht="14.4" customHeight="1" x14ac:dyDescent="0.3">
      <c r="A165" s="44" t="s">
        <v>11</v>
      </c>
      <c r="B165" s="44" t="s">
        <v>383</v>
      </c>
      <c r="C165" s="45">
        <v>43654</v>
      </c>
      <c r="D165" s="44" t="s">
        <v>47</v>
      </c>
      <c r="E165" s="44" t="s">
        <v>990</v>
      </c>
      <c r="F165" s="44" t="s">
        <v>1693</v>
      </c>
      <c r="G165" s="44" t="s">
        <v>620</v>
      </c>
      <c r="H165" s="44">
        <v>18600</v>
      </c>
      <c r="I165" s="44">
        <v>9.0500000000000007</v>
      </c>
      <c r="J165" s="44" t="s">
        <v>238</v>
      </c>
      <c r="K165" s="44" t="s">
        <v>1085</v>
      </c>
      <c r="L165" s="15" t="str">
        <f t="shared" si="8"/>
        <v>DOES NOT MEET</v>
      </c>
      <c r="M165" s="21" t="str">
        <f t="shared" si="9"/>
        <v>MEETS</v>
      </c>
      <c r="N165" s="18">
        <f t="shared" si="10"/>
        <v>35.484000000000002</v>
      </c>
      <c r="O165" s="18">
        <f t="shared" si="11"/>
        <v>29</v>
      </c>
    </row>
    <row r="166" spans="1:15" ht="14.4" customHeight="1" x14ac:dyDescent="0.3">
      <c r="A166" s="44" t="s">
        <v>11</v>
      </c>
      <c r="B166" s="44" t="s">
        <v>391</v>
      </c>
      <c r="C166" s="45">
        <v>43620</v>
      </c>
      <c r="D166" s="44" t="s">
        <v>42</v>
      </c>
      <c r="E166" s="44" t="s">
        <v>1052</v>
      </c>
      <c r="F166" s="44" t="s">
        <v>1690</v>
      </c>
      <c r="G166" s="44" t="s">
        <v>636</v>
      </c>
      <c r="H166" s="44">
        <v>13850</v>
      </c>
      <c r="I166" s="44">
        <v>9.17</v>
      </c>
      <c r="J166" s="44" t="s">
        <v>239</v>
      </c>
      <c r="K166" s="44" t="s">
        <v>1053</v>
      </c>
      <c r="L166" s="15" t="str">
        <f t="shared" si="8"/>
        <v>DOES NOT MEET</v>
      </c>
      <c r="M166" s="21" t="str">
        <f t="shared" si="9"/>
        <v>MEETS</v>
      </c>
      <c r="N166" s="18">
        <f t="shared" si="10"/>
        <v>47.652999999999999</v>
      </c>
      <c r="O166" s="18">
        <f t="shared" si="11"/>
        <v>30</v>
      </c>
    </row>
    <row r="167" spans="1:15" ht="14.4" customHeight="1" x14ac:dyDescent="0.3">
      <c r="A167" s="44" t="s">
        <v>11</v>
      </c>
      <c r="B167" s="44" t="s">
        <v>558</v>
      </c>
      <c r="C167" s="45">
        <v>43038</v>
      </c>
      <c r="D167" s="44" t="s">
        <v>47</v>
      </c>
      <c r="E167" s="44" t="s">
        <v>498</v>
      </c>
      <c r="F167" s="44" t="s">
        <v>2523</v>
      </c>
      <c r="G167" s="44" t="s">
        <v>228</v>
      </c>
      <c r="H167" s="44">
        <v>1107</v>
      </c>
      <c r="I167" s="44">
        <v>7.8</v>
      </c>
      <c r="J167" s="44">
        <v>0</v>
      </c>
      <c r="K167" s="44">
        <v>274.5</v>
      </c>
      <c r="L167" s="15" t="str">
        <f t="shared" si="8"/>
        <v>MEETS</v>
      </c>
      <c r="M167" s="21" t="str">
        <f t="shared" si="9"/>
        <v>DOES NOT MEET</v>
      </c>
      <c r="N167" s="18">
        <f t="shared" si="10"/>
        <v>274.5</v>
      </c>
      <c r="O167" s="18">
        <f t="shared" si="11"/>
        <v>0</v>
      </c>
    </row>
    <row r="168" spans="1:15" ht="14.4" customHeight="1" x14ac:dyDescent="0.3">
      <c r="A168" s="44" t="s">
        <v>11</v>
      </c>
      <c r="B168" s="44" t="s">
        <v>558</v>
      </c>
      <c r="C168" s="45">
        <v>43056</v>
      </c>
      <c r="D168" s="44" t="s">
        <v>47</v>
      </c>
      <c r="E168" s="44" t="s">
        <v>498</v>
      </c>
      <c r="F168" s="44" t="s">
        <v>2524</v>
      </c>
      <c r="G168" s="44" t="s">
        <v>228</v>
      </c>
      <c r="H168" s="44">
        <v>1644</v>
      </c>
      <c r="I168" s="44">
        <v>7.3</v>
      </c>
      <c r="J168" s="44">
        <v>8.3000000000000007</v>
      </c>
      <c r="K168" s="44">
        <v>163</v>
      </c>
      <c r="L168" s="15" t="str">
        <f t="shared" si="8"/>
        <v>MEETS</v>
      </c>
      <c r="M168" s="21" t="str">
        <f t="shared" si="9"/>
        <v>DOES NOT MEET</v>
      </c>
      <c r="N168" s="18">
        <f t="shared" si="10"/>
        <v>163</v>
      </c>
      <c r="O168" s="18">
        <f t="shared" si="11"/>
        <v>8.3000000000000007</v>
      </c>
    </row>
    <row r="169" spans="1:15" ht="14.4" customHeight="1" x14ac:dyDescent="0.3">
      <c r="A169" s="44" t="s">
        <v>11</v>
      </c>
      <c r="B169" s="44" t="s">
        <v>558</v>
      </c>
      <c r="C169" s="45">
        <v>43252</v>
      </c>
      <c r="D169" s="44" t="s">
        <v>47</v>
      </c>
      <c r="E169" s="44" t="s">
        <v>498</v>
      </c>
      <c r="F169" s="44" t="s">
        <v>2528</v>
      </c>
      <c r="G169" s="44" t="s">
        <v>228</v>
      </c>
      <c r="H169" s="44">
        <v>4233</v>
      </c>
      <c r="I169" s="44">
        <v>8.6</v>
      </c>
      <c r="J169" s="44">
        <v>8</v>
      </c>
      <c r="K169" s="44">
        <v>52.2</v>
      </c>
      <c r="L169" s="15" t="str">
        <f t="shared" si="8"/>
        <v>MEETS</v>
      </c>
      <c r="M169" s="21" t="str">
        <f t="shared" si="9"/>
        <v>MEETS</v>
      </c>
      <c r="N169" s="18">
        <f t="shared" si="10"/>
        <v>52.2</v>
      </c>
      <c r="O169" s="18">
        <f t="shared" si="11"/>
        <v>8</v>
      </c>
    </row>
    <row r="170" spans="1:15" ht="14.4" customHeight="1" x14ac:dyDescent="0.3">
      <c r="A170" s="44" t="s">
        <v>11</v>
      </c>
      <c r="B170" s="44" t="s">
        <v>558</v>
      </c>
      <c r="C170" s="45">
        <v>43647</v>
      </c>
      <c r="D170" s="44" t="s">
        <v>47</v>
      </c>
      <c r="E170" s="44" t="s">
        <v>498</v>
      </c>
      <c r="F170" s="44" t="s">
        <v>1683</v>
      </c>
      <c r="G170" s="44" t="s">
        <v>620</v>
      </c>
      <c r="H170" s="44">
        <v>1946</v>
      </c>
      <c r="I170" s="44">
        <v>7.96</v>
      </c>
      <c r="J170" s="44" t="s">
        <v>238</v>
      </c>
      <c r="K170" s="44" t="s">
        <v>1084</v>
      </c>
      <c r="L170" s="15" t="str">
        <f t="shared" si="8"/>
        <v>MEETS</v>
      </c>
      <c r="M170" s="21" t="str">
        <f t="shared" si="9"/>
        <v>DOES NOT MEET</v>
      </c>
      <c r="N170" s="18">
        <f t="shared" si="10"/>
        <v>339.15699999999998</v>
      </c>
      <c r="O170" s="18">
        <f t="shared" si="11"/>
        <v>29</v>
      </c>
    </row>
    <row r="171" spans="1:15" ht="14.4" customHeight="1" x14ac:dyDescent="0.3">
      <c r="A171" s="44" t="s">
        <v>11</v>
      </c>
      <c r="B171" s="44" t="s">
        <v>94</v>
      </c>
      <c r="C171" s="45">
        <v>42419</v>
      </c>
      <c r="D171" s="44" t="s">
        <v>47</v>
      </c>
      <c r="E171" s="44" t="s">
        <v>445</v>
      </c>
      <c r="F171" s="44" t="s">
        <v>2494</v>
      </c>
      <c r="G171" s="44" t="s">
        <v>196</v>
      </c>
      <c r="H171" s="44">
        <v>10602</v>
      </c>
      <c r="I171" s="44">
        <v>8.5</v>
      </c>
      <c r="J171" s="44">
        <v>0</v>
      </c>
      <c r="K171" s="44">
        <v>10.7</v>
      </c>
      <c r="L171" s="15" t="str">
        <f t="shared" si="8"/>
        <v>MEETS</v>
      </c>
      <c r="M171" s="21" t="str">
        <f t="shared" si="9"/>
        <v>MEETS</v>
      </c>
      <c r="N171" s="18">
        <f t="shared" si="10"/>
        <v>10.7</v>
      </c>
      <c r="O171" s="18">
        <f t="shared" si="11"/>
        <v>0</v>
      </c>
    </row>
    <row r="172" spans="1:15" ht="14.4" customHeight="1" x14ac:dyDescent="0.3">
      <c r="A172" s="44" t="s">
        <v>11</v>
      </c>
      <c r="B172" s="44" t="s">
        <v>94</v>
      </c>
      <c r="C172" s="45">
        <v>43693</v>
      </c>
      <c r="D172" s="44" t="s">
        <v>47</v>
      </c>
      <c r="E172" s="44" t="s">
        <v>1004</v>
      </c>
      <c r="F172" s="44" t="s">
        <v>1685</v>
      </c>
      <c r="G172" s="44" t="s">
        <v>196</v>
      </c>
      <c r="H172" s="44">
        <v>9415</v>
      </c>
      <c r="I172" s="44">
        <v>9.15</v>
      </c>
      <c r="J172" s="44" t="s">
        <v>238</v>
      </c>
      <c r="K172" s="44" t="s">
        <v>1093</v>
      </c>
      <c r="L172" s="15" t="str">
        <f t="shared" si="8"/>
        <v>DOES NOT MEET</v>
      </c>
      <c r="M172" s="21" t="str">
        <f t="shared" si="9"/>
        <v>MEETS</v>
      </c>
      <c r="N172" s="18">
        <f t="shared" si="10"/>
        <v>70.099999999999994</v>
      </c>
      <c r="O172" s="18">
        <f t="shared" si="11"/>
        <v>29</v>
      </c>
    </row>
    <row r="173" spans="1:15" ht="14.4" customHeight="1" x14ac:dyDescent="0.3">
      <c r="A173" s="44" t="s">
        <v>11</v>
      </c>
      <c r="B173" s="44" t="s">
        <v>94</v>
      </c>
      <c r="C173" s="45">
        <v>43402</v>
      </c>
      <c r="D173" s="44" t="s">
        <v>115</v>
      </c>
      <c r="E173" s="44" t="s">
        <v>1004</v>
      </c>
      <c r="F173" s="44" t="s">
        <v>2544</v>
      </c>
      <c r="G173" s="44" t="s">
        <v>196</v>
      </c>
      <c r="H173" s="44">
        <v>10060</v>
      </c>
      <c r="I173" s="44">
        <v>8.6</v>
      </c>
      <c r="J173" s="44">
        <v>0</v>
      </c>
      <c r="K173" s="44" t="s">
        <v>1005</v>
      </c>
      <c r="L173" s="15" t="str">
        <f t="shared" si="8"/>
        <v>MEETS</v>
      </c>
      <c r="M173" s="21" t="str">
        <f t="shared" si="9"/>
        <v>MEETS</v>
      </c>
      <c r="N173" s="18">
        <f t="shared" si="10"/>
        <v>65.599999999999994</v>
      </c>
      <c r="O173" s="18">
        <f t="shared" si="11"/>
        <v>0</v>
      </c>
    </row>
    <row r="174" spans="1:15" ht="14.4" customHeight="1" x14ac:dyDescent="0.3">
      <c r="A174" s="44" t="s">
        <v>11</v>
      </c>
      <c r="B174" s="44" t="s">
        <v>94</v>
      </c>
      <c r="C174" s="45">
        <v>45127</v>
      </c>
      <c r="D174" s="44" t="s">
        <v>115</v>
      </c>
      <c r="E174" s="44" t="s">
        <v>1004</v>
      </c>
      <c r="F174" s="44" t="s">
        <v>1705</v>
      </c>
      <c r="G174" s="44" t="s">
        <v>1122</v>
      </c>
      <c r="H174" s="44">
        <v>4502</v>
      </c>
      <c r="I174" s="44">
        <v>8.67</v>
      </c>
      <c r="J174" s="44" t="s">
        <v>1213</v>
      </c>
      <c r="K174" s="44" t="s">
        <v>1706</v>
      </c>
      <c r="L174" s="41" t="str">
        <f t="shared" si="8"/>
        <v>MEETS</v>
      </c>
      <c r="M174" s="46" t="str">
        <f t="shared" si="9"/>
        <v>MEETS</v>
      </c>
      <c r="N174" s="42">
        <f t="shared" si="10"/>
        <v>98.3</v>
      </c>
      <c r="O174" s="42">
        <f t="shared" si="11"/>
        <v>31</v>
      </c>
    </row>
    <row r="175" spans="1:15" ht="14.4" customHeight="1" x14ac:dyDescent="0.3">
      <c r="A175" s="44" t="s">
        <v>11</v>
      </c>
      <c r="B175" s="44" t="s">
        <v>94</v>
      </c>
      <c r="C175" s="45">
        <v>45127</v>
      </c>
      <c r="D175" s="44" t="s">
        <v>115</v>
      </c>
      <c r="E175" s="44" t="s">
        <v>1004</v>
      </c>
      <c r="F175" s="44" t="s">
        <v>1695</v>
      </c>
      <c r="G175" s="44" t="s">
        <v>1122</v>
      </c>
      <c r="H175" s="44">
        <v>2735</v>
      </c>
      <c r="I175" s="44">
        <v>7.83</v>
      </c>
      <c r="J175" s="44" t="s">
        <v>1213</v>
      </c>
      <c r="K175" s="44" t="s">
        <v>1696</v>
      </c>
      <c r="L175" s="41" t="str">
        <f t="shared" si="8"/>
        <v>MEETS</v>
      </c>
      <c r="M175" s="46" t="str">
        <f t="shared" si="9"/>
        <v>DOES NOT MEET</v>
      </c>
      <c r="N175" s="42">
        <f t="shared" si="10"/>
        <v>241.6</v>
      </c>
      <c r="O175" s="42">
        <f t="shared" si="11"/>
        <v>31</v>
      </c>
    </row>
    <row r="176" spans="1:15" ht="14.4" customHeight="1" x14ac:dyDescent="0.3">
      <c r="A176" s="44" t="s">
        <v>11</v>
      </c>
      <c r="B176" s="44" t="s">
        <v>94</v>
      </c>
      <c r="C176" s="45">
        <v>45127</v>
      </c>
      <c r="D176" s="44" t="s">
        <v>115</v>
      </c>
      <c r="E176" s="44" t="s">
        <v>1004</v>
      </c>
      <c r="F176" s="44" t="s">
        <v>1703</v>
      </c>
      <c r="G176" s="44" t="s">
        <v>1122</v>
      </c>
      <c r="H176" s="44">
        <v>2001</v>
      </c>
      <c r="I176" s="44">
        <v>7.82</v>
      </c>
      <c r="J176" s="44" t="s">
        <v>1213</v>
      </c>
      <c r="K176" s="44" t="s">
        <v>1704</v>
      </c>
      <c r="L176" s="41" t="str">
        <f t="shared" si="8"/>
        <v>MEETS</v>
      </c>
      <c r="M176" s="46" t="str">
        <f t="shared" si="9"/>
        <v>DOES NOT MEET</v>
      </c>
      <c r="N176" s="42">
        <f t="shared" si="10"/>
        <v>240.9</v>
      </c>
      <c r="O176" s="42">
        <f t="shared" si="11"/>
        <v>31</v>
      </c>
    </row>
    <row r="177" spans="1:15" ht="14.4" customHeight="1" x14ac:dyDescent="0.3">
      <c r="A177" s="44" t="s">
        <v>11</v>
      </c>
      <c r="B177" s="44" t="s">
        <v>970</v>
      </c>
      <c r="C177" s="45">
        <v>42405</v>
      </c>
      <c r="D177" s="44" t="s">
        <v>51</v>
      </c>
      <c r="E177" s="44" t="s">
        <v>503</v>
      </c>
      <c r="F177" s="44" t="s">
        <v>2477</v>
      </c>
      <c r="G177" s="44" t="s">
        <v>178</v>
      </c>
      <c r="H177" s="44">
        <v>94967</v>
      </c>
      <c r="I177" s="44">
        <v>5.0999999999999996</v>
      </c>
      <c r="J177" s="44">
        <v>5</v>
      </c>
      <c r="K177" s="44">
        <v>2.1</v>
      </c>
      <c r="L177" s="15" t="str">
        <f t="shared" si="8"/>
        <v>MEETS</v>
      </c>
      <c r="M177" s="21" t="str">
        <f t="shared" si="9"/>
        <v>MEETS</v>
      </c>
      <c r="N177" s="18">
        <f t="shared" si="10"/>
        <v>2.1</v>
      </c>
      <c r="O177" s="18">
        <f t="shared" si="11"/>
        <v>5</v>
      </c>
    </row>
    <row r="178" spans="1:15" ht="14.4" customHeight="1" x14ac:dyDescent="0.3">
      <c r="A178" s="44" t="s">
        <v>11</v>
      </c>
      <c r="B178" s="44" t="s">
        <v>970</v>
      </c>
      <c r="C178" s="45">
        <v>43637</v>
      </c>
      <c r="D178" s="44" t="s">
        <v>51</v>
      </c>
      <c r="E178" s="44" t="s">
        <v>503</v>
      </c>
      <c r="F178" s="44" t="s">
        <v>1687</v>
      </c>
      <c r="G178" s="44" t="s">
        <v>178</v>
      </c>
      <c r="H178" s="44">
        <v>82960</v>
      </c>
      <c r="I178" s="44">
        <v>5.48</v>
      </c>
      <c r="J178" s="44" t="s">
        <v>238</v>
      </c>
      <c r="K178" s="44" t="s">
        <v>1061</v>
      </c>
      <c r="L178" s="15" t="str">
        <f t="shared" si="8"/>
        <v>MEETS</v>
      </c>
      <c r="M178" s="21" t="str">
        <f t="shared" si="9"/>
        <v>MEETS</v>
      </c>
      <c r="N178" s="18">
        <f t="shared" si="10"/>
        <v>7.9560000000000004</v>
      </c>
      <c r="O178" s="18">
        <f t="shared" si="11"/>
        <v>29</v>
      </c>
    </row>
    <row r="179" spans="1:15" ht="14.4" customHeight="1" x14ac:dyDescent="0.3">
      <c r="A179" s="44" t="s">
        <v>11</v>
      </c>
      <c r="B179" s="44" t="s">
        <v>87</v>
      </c>
      <c r="C179" s="45">
        <v>42422</v>
      </c>
      <c r="D179" s="44" t="s">
        <v>42</v>
      </c>
      <c r="E179" s="44" t="s">
        <v>501</v>
      </c>
      <c r="F179" s="44" t="s">
        <v>2489</v>
      </c>
      <c r="G179" s="44" t="s">
        <v>195</v>
      </c>
      <c r="H179" s="44">
        <v>18875</v>
      </c>
      <c r="I179" s="44">
        <v>8.8000000000000007</v>
      </c>
      <c r="J179" s="44">
        <v>0</v>
      </c>
      <c r="K179" s="44">
        <v>4.2</v>
      </c>
      <c r="L179" s="15" t="str">
        <f t="shared" si="8"/>
        <v>MEETS</v>
      </c>
      <c r="M179" s="21" t="str">
        <f t="shared" si="9"/>
        <v>MEETS</v>
      </c>
      <c r="N179" s="18">
        <f t="shared" si="10"/>
        <v>4.2</v>
      </c>
      <c r="O179" s="18">
        <f t="shared" si="11"/>
        <v>0</v>
      </c>
    </row>
    <row r="180" spans="1:15" ht="14.4" customHeight="1" x14ac:dyDescent="0.3">
      <c r="A180" s="44" t="s">
        <v>11</v>
      </c>
      <c r="B180" s="44" t="s">
        <v>87</v>
      </c>
      <c r="C180" s="45">
        <v>42675</v>
      </c>
      <c r="D180" s="44" t="s">
        <v>42</v>
      </c>
      <c r="E180" s="44" t="s">
        <v>501</v>
      </c>
      <c r="F180" s="44" t="s">
        <v>2516</v>
      </c>
      <c r="G180" s="44" t="s">
        <v>195</v>
      </c>
      <c r="H180" s="44">
        <v>12887</v>
      </c>
      <c r="I180" s="44">
        <v>9.1</v>
      </c>
      <c r="J180" s="44">
        <v>0</v>
      </c>
      <c r="K180" s="44">
        <v>3.5</v>
      </c>
      <c r="L180" s="15" t="str">
        <f t="shared" si="8"/>
        <v>DOES NOT MEET</v>
      </c>
      <c r="M180" s="21" t="str">
        <f t="shared" si="9"/>
        <v>MEETS</v>
      </c>
      <c r="N180" s="18">
        <f t="shared" si="10"/>
        <v>3.5</v>
      </c>
      <c r="O180" s="18">
        <f t="shared" si="11"/>
        <v>0</v>
      </c>
    </row>
    <row r="181" spans="1:15" ht="14.4" customHeight="1" x14ac:dyDescent="0.3">
      <c r="A181" s="44" t="s">
        <v>11</v>
      </c>
      <c r="B181" s="44" t="s">
        <v>87</v>
      </c>
      <c r="C181" s="45">
        <v>43416</v>
      </c>
      <c r="D181" s="44" t="s">
        <v>42</v>
      </c>
      <c r="E181" s="44" t="s">
        <v>501</v>
      </c>
      <c r="F181" s="44" t="s">
        <v>2543</v>
      </c>
      <c r="G181" s="44" t="s">
        <v>195</v>
      </c>
      <c r="H181" s="44">
        <v>10080</v>
      </c>
      <c r="I181" s="44">
        <v>9.1999999999999993</v>
      </c>
      <c r="J181" s="44">
        <v>0</v>
      </c>
      <c r="K181" s="44" t="s">
        <v>1003</v>
      </c>
      <c r="L181" s="15" t="str">
        <f t="shared" si="8"/>
        <v>DOES NOT MEET</v>
      </c>
      <c r="M181" s="21" t="str">
        <f t="shared" si="9"/>
        <v>MEETS</v>
      </c>
      <c r="N181" s="18">
        <f t="shared" si="10"/>
        <v>65.5</v>
      </c>
      <c r="O181" s="18">
        <f t="shared" si="11"/>
        <v>0</v>
      </c>
    </row>
    <row r="182" spans="1:15" ht="14.4" customHeight="1" x14ac:dyDescent="0.3">
      <c r="A182" s="44" t="s">
        <v>11</v>
      </c>
      <c r="B182" s="44" t="s">
        <v>87</v>
      </c>
      <c r="C182" s="45">
        <v>43775</v>
      </c>
      <c r="D182" s="44" t="s">
        <v>42</v>
      </c>
      <c r="E182" s="44" t="s">
        <v>501</v>
      </c>
      <c r="F182" s="44" t="s">
        <v>1682</v>
      </c>
      <c r="G182" s="44" t="s">
        <v>195</v>
      </c>
      <c r="H182" s="44">
        <v>8025</v>
      </c>
      <c r="I182" s="44">
        <v>8.94</v>
      </c>
      <c r="J182" s="44" t="s">
        <v>266</v>
      </c>
      <c r="K182" s="44" t="s">
        <v>1116</v>
      </c>
      <c r="L182" s="15" t="str">
        <f t="shared" si="8"/>
        <v>MEETS</v>
      </c>
      <c r="M182" s="21" t="str">
        <f t="shared" si="9"/>
        <v>MEETS</v>
      </c>
      <c r="N182" s="18">
        <f t="shared" si="10"/>
        <v>82.242999999999995</v>
      </c>
      <c r="O182" s="18">
        <f t="shared" si="11"/>
        <v>32</v>
      </c>
    </row>
    <row r="183" spans="1:15" ht="14.4" customHeight="1" x14ac:dyDescent="0.3">
      <c r="A183" s="44" t="s">
        <v>11</v>
      </c>
      <c r="B183" s="44" t="s">
        <v>87</v>
      </c>
      <c r="C183" s="45">
        <v>43046</v>
      </c>
      <c r="D183" s="44" t="s">
        <v>47</v>
      </c>
      <c r="E183" s="44" t="s">
        <v>501</v>
      </c>
      <c r="F183" s="44" t="s">
        <v>1677</v>
      </c>
      <c r="G183" s="44" t="s">
        <v>195</v>
      </c>
      <c r="H183" s="44">
        <v>11131</v>
      </c>
      <c r="I183" s="44">
        <v>9</v>
      </c>
      <c r="J183" s="44">
        <v>3.6</v>
      </c>
      <c r="K183" s="44">
        <v>55.7</v>
      </c>
      <c r="L183" s="15" t="str">
        <f t="shared" si="8"/>
        <v>MEETS</v>
      </c>
      <c r="M183" s="21" t="str">
        <f t="shared" si="9"/>
        <v>MEETS</v>
      </c>
      <c r="N183" s="18">
        <f t="shared" si="10"/>
        <v>55.7</v>
      </c>
      <c r="O183" s="18">
        <f t="shared" si="11"/>
        <v>3.6</v>
      </c>
    </row>
    <row r="184" spans="1:15" ht="14.4" customHeight="1" x14ac:dyDescent="0.3">
      <c r="A184" s="44" t="s">
        <v>11</v>
      </c>
      <c r="B184" s="44" t="s">
        <v>41</v>
      </c>
      <c r="C184" s="45">
        <v>42320</v>
      </c>
      <c r="D184" s="44" t="s">
        <v>42</v>
      </c>
      <c r="E184" s="44" t="s">
        <v>361</v>
      </c>
      <c r="F184" s="44" t="s">
        <v>1681</v>
      </c>
      <c r="G184" s="44" t="s">
        <v>176</v>
      </c>
      <c r="H184" s="44">
        <v>3383</v>
      </c>
      <c r="I184" s="44">
        <v>7.6</v>
      </c>
      <c r="J184" s="44">
        <v>5</v>
      </c>
      <c r="K184" s="44">
        <v>300</v>
      </c>
      <c r="L184" s="15" t="str">
        <f t="shared" si="8"/>
        <v>MEETS</v>
      </c>
      <c r="M184" s="21" t="str">
        <f t="shared" si="9"/>
        <v>DOES NOT MEET</v>
      </c>
      <c r="N184" s="18">
        <f t="shared" si="10"/>
        <v>300</v>
      </c>
      <c r="O184" s="18">
        <f t="shared" si="11"/>
        <v>5</v>
      </c>
    </row>
    <row r="185" spans="1:15" ht="14.4" customHeight="1" x14ac:dyDescent="0.3">
      <c r="A185" s="44" t="s">
        <v>11</v>
      </c>
      <c r="B185" s="44" t="s">
        <v>53</v>
      </c>
      <c r="C185" s="45">
        <v>42404</v>
      </c>
      <c r="D185" s="44" t="s">
        <v>42</v>
      </c>
      <c r="E185" s="44" t="s">
        <v>397</v>
      </c>
      <c r="F185" s="44" t="s">
        <v>2473</v>
      </c>
      <c r="G185" s="44" t="s">
        <v>190</v>
      </c>
      <c r="H185" s="44">
        <v>24498</v>
      </c>
      <c r="I185" s="44">
        <v>9.1</v>
      </c>
      <c r="J185" s="44">
        <v>0</v>
      </c>
      <c r="K185" s="44">
        <v>27.3</v>
      </c>
      <c r="L185" s="15" t="str">
        <f t="shared" si="8"/>
        <v>DOES NOT MEET</v>
      </c>
      <c r="M185" s="21" t="str">
        <f t="shared" si="9"/>
        <v>MEETS</v>
      </c>
      <c r="N185" s="18">
        <f t="shared" si="10"/>
        <v>27.3</v>
      </c>
      <c r="O185" s="18">
        <f t="shared" si="11"/>
        <v>0</v>
      </c>
    </row>
    <row r="186" spans="1:15" ht="14.4" customHeight="1" x14ac:dyDescent="0.3">
      <c r="A186" s="44" t="s">
        <v>11</v>
      </c>
      <c r="B186" s="44" t="s">
        <v>53</v>
      </c>
      <c r="C186" s="45">
        <v>43613</v>
      </c>
      <c r="D186" s="44" t="s">
        <v>42</v>
      </c>
      <c r="E186" s="44" t="s">
        <v>1047</v>
      </c>
      <c r="F186" s="44" t="s">
        <v>1694</v>
      </c>
      <c r="G186" s="44" t="s">
        <v>636</v>
      </c>
      <c r="H186" s="44">
        <v>10610</v>
      </c>
      <c r="I186" s="44">
        <v>8.9</v>
      </c>
      <c r="J186" s="44" t="s">
        <v>239</v>
      </c>
      <c r="K186" s="44" t="s">
        <v>1048</v>
      </c>
      <c r="L186" s="15" t="str">
        <f t="shared" si="8"/>
        <v>MEETS</v>
      </c>
      <c r="M186" s="21" t="str">
        <f t="shared" si="9"/>
        <v>MEETS</v>
      </c>
      <c r="N186" s="18">
        <f t="shared" si="10"/>
        <v>62.204999999999998</v>
      </c>
      <c r="O186" s="18">
        <f t="shared" si="11"/>
        <v>30</v>
      </c>
    </row>
    <row r="187" spans="1:15" ht="14.4" customHeight="1" x14ac:dyDescent="0.3">
      <c r="A187" s="44" t="s">
        <v>11</v>
      </c>
      <c r="B187" s="44" t="s">
        <v>52</v>
      </c>
      <c r="C187" s="45">
        <v>42405</v>
      </c>
      <c r="D187" s="44" t="s">
        <v>47</v>
      </c>
      <c r="E187" s="44" t="s">
        <v>258</v>
      </c>
      <c r="F187" s="44" t="s">
        <v>2472</v>
      </c>
      <c r="G187" s="44" t="s">
        <v>189</v>
      </c>
      <c r="H187" s="44">
        <v>10752</v>
      </c>
      <c r="I187" s="44">
        <v>8.6</v>
      </c>
      <c r="J187" s="44">
        <v>0</v>
      </c>
      <c r="K187" s="44">
        <v>62.1</v>
      </c>
      <c r="L187" s="15" t="str">
        <f t="shared" ref="L187:L250" si="12">IF(ISBLANK(I187),"N/A",IF(AND(4.5&lt;=$I187,$I187&lt;=9), "MEETS","DOES NOT MEET"))</f>
        <v>MEETS</v>
      </c>
      <c r="M187" s="21" t="str">
        <f t="shared" ref="M187:M250" si="13">IF(ISBLANK(I187), "N/A", IF(AND(5 &lt;= $I187, $I187 &lt;= 10),IF($H187&gt;=3000,IF($O187&lt;=100,IF($N187&lt;=200,"MEETS","DOES NOT MEET"),"DOES NOT MEET"),"DOES NOT MEET"),"DOES NOT MEET"))</f>
        <v>MEETS</v>
      </c>
      <c r="N187" s="18">
        <f t="shared" ref="N187:N250" si="14">IF(LEFT(K187, 1)="&lt;", VALUE(RIGHT(K187,LEN(K187)-1)), K187)</f>
        <v>62.1</v>
      </c>
      <c r="O187" s="18">
        <f t="shared" ref="O187:O250" si="15">IF(LEFT(J187, 1)="&lt;", VALUE(RIGHT(J187,LEN(J187)-1)), J187)</f>
        <v>0</v>
      </c>
    </row>
    <row r="188" spans="1:15" ht="14.4" customHeight="1" x14ac:dyDescent="0.3">
      <c r="A188" s="44" t="s">
        <v>11</v>
      </c>
      <c r="B188" s="44" t="s">
        <v>52</v>
      </c>
      <c r="C188" s="45">
        <v>43483</v>
      </c>
      <c r="D188" s="44" t="s">
        <v>47</v>
      </c>
      <c r="E188" s="44" t="s">
        <v>1016</v>
      </c>
      <c r="F188" s="44" t="s">
        <v>1686</v>
      </c>
      <c r="G188" s="44" t="s">
        <v>189</v>
      </c>
      <c r="H188" s="44">
        <v>12420</v>
      </c>
      <c r="I188" s="44">
        <v>9.4</v>
      </c>
      <c r="J188" s="44">
        <v>0</v>
      </c>
      <c r="K188" s="44" t="s">
        <v>1017</v>
      </c>
      <c r="L188" s="15" t="str">
        <f t="shared" si="12"/>
        <v>DOES NOT MEET</v>
      </c>
      <c r="M188" s="21" t="str">
        <f t="shared" si="13"/>
        <v>MEETS</v>
      </c>
      <c r="N188" s="18">
        <f t="shared" si="14"/>
        <v>53.14</v>
      </c>
      <c r="O188" s="18">
        <f t="shared" si="15"/>
        <v>0</v>
      </c>
    </row>
    <row r="189" spans="1:15" ht="14.4" customHeight="1" x14ac:dyDescent="0.3">
      <c r="A189" s="44" t="s">
        <v>11</v>
      </c>
      <c r="B189" s="44" t="s">
        <v>67</v>
      </c>
      <c r="C189" s="45">
        <v>42409</v>
      </c>
      <c r="D189" s="44" t="s">
        <v>47</v>
      </c>
      <c r="E189" s="44" t="s">
        <v>407</v>
      </c>
      <c r="F189" s="44" t="s">
        <v>1671</v>
      </c>
      <c r="G189" s="44" t="s">
        <v>193</v>
      </c>
      <c r="H189" s="44">
        <v>16518</v>
      </c>
      <c r="I189" s="44">
        <v>9</v>
      </c>
      <c r="J189" s="44">
        <v>5</v>
      </c>
      <c r="K189" s="44">
        <v>18.899999999999999</v>
      </c>
      <c r="L189" s="15" t="str">
        <f t="shared" si="12"/>
        <v>MEETS</v>
      </c>
      <c r="M189" s="21" t="str">
        <f t="shared" si="13"/>
        <v>MEETS</v>
      </c>
      <c r="N189" s="18">
        <f t="shared" si="14"/>
        <v>18.899999999999999</v>
      </c>
      <c r="O189" s="18">
        <f t="shared" si="15"/>
        <v>5</v>
      </c>
    </row>
    <row r="190" spans="1:15" ht="14.4" customHeight="1" x14ac:dyDescent="0.3">
      <c r="A190" s="44" t="s">
        <v>11</v>
      </c>
      <c r="B190" s="44" t="s">
        <v>482</v>
      </c>
      <c r="C190" s="45">
        <v>41429</v>
      </c>
      <c r="D190" s="44" t="s">
        <v>42</v>
      </c>
      <c r="E190" s="44" t="s">
        <v>483</v>
      </c>
      <c r="F190" s="44" t="s">
        <v>2457</v>
      </c>
      <c r="G190" s="44" t="s">
        <v>394</v>
      </c>
      <c r="H190" s="44">
        <v>4250</v>
      </c>
      <c r="I190" s="44">
        <v>7.3</v>
      </c>
      <c r="J190" s="44">
        <v>0</v>
      </c>
      <c r="K190" s="44">
        <v>0</v>
      </c>
      <c r="L190" s="15" t="str">
        <f t="shared" si="12"/>
        <v>MEETS</v>
      </c>
      <c r="M190" s="21" t="str">
        <f t="shared" si="13"/>
        <v>MEETS</v>
      </c>
      <c r="N190" s="18">
        <f t="shared" si="14"/>
        <v>0</v>
      </c>
      <c r="O190" s="18">
        <f t="shared" si="15"/>
        <v>0</v>
      </c>
    </row>
    <row r="191" spans="1:15" ht="14.4" customHeight="1" x14ac:dyDescent="0.3">
      <c r="A191" s="44" t="s">
        <v>11</v>
      </c>
      <c r="B191" s="44" t="s">
        <v>482</v>
      </c>
      <c r="C191" s="45">
        <v>41506</v>
      </c>
      <c r="D191" s="44" t="s">
        <v>42</v>
      </c>
      <c r="E191" s="44" t="s">
        <v>483</v>
      </c>
      <c r="F191" s="44" t="s">
        <v>1675</v>
      </c>
      <c r="G191" s="44" t="s">
        <v>394</v>
      </c>
      <c r="H191" s="44">
        <v>7413</v>
      </c>
      <c r="I191" s="44">
        <v>7.3</v>
      </c>
      <c r="J191" s="44">
        <v>0</v>
      </c>
      <c r="K191" s="44">
        <v>0</v>
      </c>
      <c r="L191" s="15" t="str">
        <f t="shared" si="12"/>
        <v>MEETS</v>
      </c>
      <c r="M191" s="21" t="str">
        <f t="shared" si="13"/>
        <v>MEETS</v>
      </c>
      <c r="N191" s="18">
        <f t="shared" si="14"/>
        <v>0</v>
      </c>
      <c r="O191" s="18">
        <f t="shared" si="15"/>
        <v>0</v>
      </c>
    </row>
    <row r="192" spans="1:15" ht="14.4" customHeight="1" x14ac:dyDescent="0.3">
      <c r="A192" s="44" t="s">
        <v>11</v>
      </c>
      <c r="B192" s="44" t="s">
        <v>143</v>
      </c>
      <c r="C192" s="45">
        <v>43231</v>
      </c>
      <c r="D192" s="44" t="s">
        <v>47</v>
      </c>
      <c r="E192" s="44" t="s">
        <v>987</v>
      </c>
      <c r="F192" s="44" t="s">
        <v>2527</v>
      </c>
      <c r="G192" s="44" t="s">
        <v>228</v>
      </c>
      <c r="H192" s="44">
        <v>2254</v>
      </c>
      <c r="I192" s="44">
        <v>7.7</v>
      </c>
      <c r="J192" s="44">
        <v>0</v>
      </c>
      <c r="K192" s="44">
        <v>158</v>
      </c>
      <c r="L192" s="15" t="str">
        <f t="shared" si="12"/>
        <v>MEETS</v>
      </c>
      <c r="M192" s="21" t="str">
        <f t="shared" si="13"/>
        <v>DOES NOT MEET</v>
      </c>
      <c r="N192" s="18">
        <f t="shared" si="14"/>
        <v>158</v>
      </c>
      <c r="O192" s="18">
        <f t="shared" si="15"/>
        <v>0</v>
      </c>
    </row>
    <row r="193" spans="1:15" ht="14.4" customHeight="1" x14ac:dyDescent="0.3">
      <c r="A193" s="44" t="s">
        <v>11</v>
      </c>
      <c r="B193" s="44" t="s">
        <v>143</v>
      </c>
      <c r="C193" s="45">
        <v>43269</v>
      </c>
      <c r="D193" s="44" t="s">
        <v>47</v>
      </c>
      <c r="E193" s="44" t="s">
        <v>987</v>
      </c>
      <c r="F193" s="44" t="s">
        <v>2529</v>
      </c>
      <c r="G193" s="44" t="s">
        <v>228</v>
      </c>
      <c r="H193" s="44">
        <v>1181</v>
      </c>
      <c r="I193" s="44">
        <v>7.7</v>
      </c>
      <c r="J193" s="44">
        <v>4</v>
      </c>
      <c r="K193" s="44">
        <v>239.9</v>
      </c>
      <c r="L193" s="15" t="str">
        <f t="shared" si="12"/>
        <v>MEETS</v>
      </c>
      <c r="M193" s="21" t="str">
        <f t="shared" si="13"/>
        <v>DOES NOT MEET</v>
      </c>
      <c r="N193" s="18">
        <f t="shared" si="14"/>
        <v>239.9</v>
      </c>
      <c r="O193" s="18">
        <f t="shared" si="15"/>
        <v>4</v>
      </c>
    </row>
    <row r="194" spans="1:15" ht="14.4" customHeight="1" x14ac:dyDescent="0.3">
      <c r="A194" s="44" t="s">
        <v>11</v>
      </c>
      <c r="B194" s="44" t="s">
        <v>143</v>
      </c>
      <c r="C194" s="45">
        <v>43284</v>
      </c>
      <c r="D194" s="44" t="s">
        <v>47</v>
      </c>
      <c r="E194" s="44" t="s">
        <v>987</v>
      </c>
      <c r="F194" s="44" t="s">
        <v>2531</v>
      </c>
      <c r="G194" s="44" t="s">
        <v>228</v>
      </c>
      <c r="H194" s="44">
        <v>2318</v>
      </c>
      <c r="I194" s="44">
        <v>8.4</v>
      </c>
      <c r="J194" s="44">
        <v>0</v>
      </c>
      <c r="K194" s="44">
        <v>144</v>
      </c>
      <c r="L194" s="15" t="str">
        <f t="shared" si="12"/>
        <v>MEETS</v>
      </c>
      <c r="M194" s="21" t="str">
        <f t="shared" si="13"/>
        <v>DOES NOT MEET</v>
      </c>
      <c r="N194" s="18">
        <f t="shared" si="14"/>
        <v>144</v>
      </c>
      <c r="O194" s="18">
        <f t="shared" si="15"/>
        <v>0</v>
      </c>
    </row>
    <row r="195" spans="1:15" ht="14.4" customHeight="1" x14ac:dyDescent="0.3">
      <c r="A195" s="44" t="s">
        <v>11</v>
      </c>
      <c r="B195" s="44" t="s">
        <v>143</v>
      </c>
      <c r="C195" s="45">
        <v>43654</v>
      </c>
      <c r="D195" s="44" t="s">
        <v>47</v>
      </c>
      <c r="E195" s="44" t="s">
        <v>987</v>
      </c>
      <c r="F195" s="44" t="s">
        <v>2554</v>
      </c>
      <c r="G195" s="44" t="s">
        <v>620</v>
      </c>
      <c r="H195" s="44">
        <v>3285</v>
      </c>
      <c r="I195" s="44">
        <v>7.89</v>
      </c>
      <c r="J195" s="44" t="s">
        <v>238</v>
      </c>
      <c r="K195" s="44" t="s">
        <v>1086</v>
      </c>
      <c r="L195" s="15" t="str">
        <f t="shared" si="12"/>
        <v>MEETS</v>
      </c>
      <c r="M195" s="21" t="str">
        <f t="shared" si="13"/>
        <v>DOES NOT MEET</v>
      </c>
      <c r="N195" s="18">
        <f t="shared" si="14"/>
        <v>200.91300000000001</v>
      </c>
      <c r="O195" s="18">
        <f t="shared" si="15"/>
        <v>29</v>
      </c>
    </row>
    <row r="196" spans="1:15" ht="14.4" customHeight="1" x14ac:dyDescent="0.3">
      <c r="A196" s="44" t="s">
        <v>11</v>
      </c>
      <c r="B196" s="44" t="s">
        <v>143</v>
      </c>
      <c r="C196" s="45">
        <v>43720</v>
      </c>
      <c r="D196" s="44" t="s">
        <v>47</v>
      </c>
      <c r="E196" s="44" t="s">
        <v>987</v>
      </c>
      <c r="F196" s="44" t="s">
        <v>2558</v>
      </c>
      <c r="G196" s="44" t="s">
        <v>228</v>
      </c>
      <c r="H196" s="44">
        <v>2262</v>
      </c>
      <c r="I196" s="44">
        <v>7.73</v>
      </c>
      <c r="J196" s="44" t="s">
        <v>266</v>
      </c>
      <c r="K196" s="44" t="s">
        <v>1108</v>
      </c>
      <c r="L196" s="15" t="str">
        <f t="shared" si="12"/>
        <v>MEETS</v>
      </c>
      <c r="M196" s="21" t="str">
        <f t="shared" si="13"/>
        <v>DOES NOT MEET</v>
      </c>
      <c r="N196" s="18">
        <f t="shared" si="14"/>
        <v>291.77699999999999</v>
      </c>
      <c r="O196" s="18">
        <f t="shared" si="15"/>
        <v>32</v>
      </c>
    </row>
    <row r="197" spans="1:15" ht="14.4" customHeight="1" x14ac:dyDescent="0.3">
      <c r="A197" s="44" t="s">
        <v>11</v>
      </c>
      <c r="B197" s="44" t="s">
        <v>143</v>
      </c>
      <c r="C197" s="45">
        <v>43747</v>
      </c>
      <c r="D197" s="44" t="s">
        <v>47</v>
      </c>
      <c r="E197" s="44" t="s">
        <v>987</v>
      </c>
      <c r="F197" s="44" t="s">
        <v>1689</v>
      </c>
      <c r="G197" s="44" t="s">
        <v>228</v>
      </c>
      <c r="H197" s="44">
        <v>2276</v>
      </c>
      <c r="I197" s="44">
        <v>7.81</v>
      </c>
      <c r="J197" s="44" t="s">
        <v>239</v>
      </c>
      <c r="K197" s="44" t="s">
        <v>1114</v>
      </c>
      <c r="L197" s="15" t="str">
        <f t="shared" si="12"/>
        <v>MEETS</v>
      </c>
      <c r="M197" s="21" t="str">
        <f t="shared" si="13"/>
        <v>DOES NOT MEET</v>
      </c>
      <c r="N197" s="18">
        <f t="shared" si="14"/>
        <v>289.98200000000003</v>
      </c>
      <c r="O197" s="18">
        <f t="shared" si="15"/>
        <v>30</v>
      </c>
    </row>
    <row r="198" spans="1:15" ht="14.4" customHeight="1" x14ac:dyDescent="0.3">
      <c r="A198" s="44" t="s">
        <v>123</v>
      </c>
      <c r="B198" s="44" t="s">
        <v>122</v>
      </c>
      <c r="C198" s="45">
        <v>42465</v>
      </c>
      <c r="D198" s="44" t="s">
        <v>51</v>
      </c>
      <c r="E198" s="44" t="s">
        <v>510</v>
      </c>
      <c r="F198" s="44" t="s">
        <v>1707</v>
      </c>
      <c r="G198" s="44" t="s">
        <v>198</v>
      </c>
      <c r="H198" s="44">
        <v>71531</v>
      </c>
      <c r="I198" s="44">
        <v>7.3</v>
      </c>
      <c r="J198" s="44">
        <v>0</v>
      </c>
      <c r="K198" s="44">
        <v>0</v>
      </c>
      <c r="L198" s="15" t="str">
        <f t="shared" si="12"/>
        <v>MEETS</v>
      </c>
      <c r="M198" s="21" t="str">
        <f t="shared" si="13"/>
        <v>MEETS</v>
      </c>
      <c r="N198" s="18">
        <f t="shared" si="14"/>
        <v>0</v>
      </c>
      <c r="O198" s="18">
        <f t="shared" si="15"/>
        <v>0</v>
      </c>
    </row>
    <row r="199" spans="1:15" ht="14.4" customHeight="1" x14ac:dyDescent="0.3">
      <c r="A199" s="44" t="s">
        <v>123</v>
      </c>
      <c r="B199" s="44" t="s">
        <v>1153</v>
      </c>
      <c r="C199" s="45">
        <v>44118</v>
      </c>
      <c r="D199" s="44" t="s">
        <v>51</v>
      </c>
      <c r="E199" s="44" t="s">
        <v>1154</v>
      </c>
      <c r="F199" s="44" t="s">
        <v>1708</v>
      </c>
      <c r="G199" s="44" t="s">
        <v>1155</v>
      </c>
      <c r="H199" s="44">
        <v>113390</v>
      </c>
      <c r="I199" s="44">
        <v>5.51</v>
      </c>
      <c r="J199" s="44" t="s">
        <v>239</v>
      </c>
      <c r="K199" s="44" t="s">
        <v>1156</v>
      </c>
      <c r="L199" s="15" t="str">
        <f t="shared" si="12"/>
        <v>MEETS</v>
      </c>
      <c r="M199" s="21" t="str">
        <f t="shared" si="13"/>
        <v>MEETS</v>
      </c>
      <c r="N199" s="18">
        <f t="shared" si="14"/>
        <v>14.502000000000001</v>
      </c>
      <c r="O199" s="18">
        <f t="shared" si="15"/>
        <v>30</v>
      </c>
    </row>
    <row r="200" spans="1:15" ht="14.4" customHeight="1" x14ac:dyDescent="0.3">
      <c r="A200" s="44" t="s">
        <v>26</v>
      </c>
      <c r="B200" s="44" t="s">
        <v>156</v>
      </c>
      <c r="C200" s="45">
        <v>42670</v>
      </c>
      <c r="D200" s="44" t="s">
        <v>47</v>
      </c>
      <c r="E200" s="44" t="s">
        <v>524</v>
      </c>
      <c r="F200" s="44" t="s">
        <v>2514</v>
      </c>
      <c r="G200" s="44" t="s">
        <v>226</v>
      </c>
      <c r="H200" s="44">
        <v>2322</v>
      </c>
      <c r="I200" s="44">
        <v>7.6</v>
      </c>
      <c r="J200" s="44">
        <v>0</v>
      </c>
      <c r="K200" s="44">
        <v>60.4</v>
      </c>
      <c r="L200" s="15" t="str">
        <f t="shared" si="12"/>
        <v>MEETS</v>
      </c>
      <c r="M200" s="21" t="str">
        <f t="shared" si="13"/>
        <v>DOES NOT MEET</v>
      </c>
      <c r="N200" s="18">
        <f t="shared" si="14"/>
        <v>60.4</v>
      </c>
      <c r="O200" s="18">
        <f t="shared" si="15"/>
        <v>0</v>
      </c>
    </row>
    <row r="201" spans="1:15" ht="14.4" customHeight="1" x14ac:dyDescent="0.3">
      <c r="A201" s="44" t="s">
        <v>26</v>
      </c>
      <c r="B201" s="44" t="s">
        <v>156</v>
      </c>
      <c r="C201" s="45">
        <v>43529</v>
      </c>
      <c r="D201" s="44" t="s">
        <v>47</v>
      </c>
      <c r="E201" s="44" t="s">
        <v>524</v>
      </c>
      <c r="F201" s="44" t="s">
        <v>1710</v>
      </c>
      <c r="G201" s="44" t="s">
        <v>226</v>
      </c>
      <c r="H201" s="44">
        <v>1371</v>
      </c>
      <c r="I201" s="44">
        <v>3.1</v>
      </c>
      <c r="J201" s="44" t="s">
        <v>239</v>
      </c>
      <c r="K201" s="44" t="s">
        <v>1029</v>
      </c>
      <c r="L201" s="15" t="str">
        <f t="shared" si="12"/>
        <v>DOES NOT MEET</v>
      </c>
      <c r="M201" s="21" t="str">
        <f t="shared" si="13"/>
        <v>DOES NOT MEET</v>
      </c>
      <c r="N201" s="18">
        <f t="shared" si="14"/>
        <v>481.4</v>
      </c>
      <c r="O201" s="18">
        <f t="shared" si="15"/>
        <v>30</v>
      </c>
    </row>
    <row r="202" spans="1:15" ht="14.4" customHeight="1" x14ac:dyDescent="0.3">
      <c r="A202" s="44" t="s">
        <v>26</v>
      </c>
      <c r="B202" s="44" t="s">
        <v>158</v>
      </c>
      <c r="C202" s="45">
        <v>42660</v>
      </c>
      <c r="D202" s="44" t="s">
        <v>47</v>
      </c>
      <c r="E202" s="44" t="s">
        <v>527</v>
      </c>
      <c r="F202" s="44" t="s">
        <v>2515</v>
      </c>
      <c r="G202" s="44" t="s">
        <v>226</v>
      </c>
      <c r="H202" s="44">
        <v>5718</v>
      </c>
      <c r="I202" s="44">
        <v>8.1</v>
      </c>
      <c r="J202" s="44">
        <v>0</v>
      </c>
      <c r="K202" s="44">
        <v>36.6</v>
      </c>
      <c r="L202" s="15" t="str">
        <f t="shared" si="12"/>
        <v>MEETS</v>
      </c>
      <c r="M202" s="21" t="str">
        <f t="shared" si="13"/>
        <v>MEETS</v>
      </c>
      <c r="N202" s="18">
        <f t="shared" si="14"/>
        <v>36.6</v>
      </c>
      <c r="O202" s="18">
        <f t="shared" si="15"/>
        <v>0</v>
      </c>
    </row>
    <row r="203" spans="1:15" ht="14.4" customHeight="1" x14ac:dyDescent="0.3">
      <c r="A203" s="44" t="s">
        <v>26</v>
      </c>
      <c r="B203" s="44" t="s">
        <v>158</v>
      </c>
      <c r="C203" s="45">
        <v>43357</v>
      </c>
      <c r="D203" s="44" t="s">
        <v>47</v>
      </c>
      <c r="E203" s="44" t="s">
        <v>527</v>
      </c>
      <c r="F203" s="44" t="s">
        <v>2535</v>
      </c>
      <c r="G203" s="44" t="s">
        <v>226</v>
      </c>
      <c r="H203" s="44">
        <v>8707</v>
      </c>
      <c r="I203" s="44">
        <v>9</v>
      </c>
      <c r="J203" s="44">
        <v>0</v>
      </c>
      <c r="K203" s="44" t="s">
        <v>992</v>
      </c>
      <c r="L203" s="15" t="str">
        <f t="shared" si="12"/>
        <v>MEETS</v>
      </c>
      <c r="M203" s="21" t="str">
        <f t="shared" si="13"/>
        <v>MEETS</v>
      </c>
      <c r="N203" s="18">
        <f t="shared" si="14"/>
        <v>79.89</v>
      </c>
      <c r="O203" s="18">
        <f t="shared" si="15"/>
        <v>0</v>
      </c>
    </row>
    <row r="204" spans="1:15" ht="14.4" customHeight="1" x14ac:dyDescent="0.3">
      <c r="A204" s="44" t="s">
        <v>26</v>
      </c>
      <c r="B204" s="44" t="s">
        <v>158</v>
      </c>
      <c r="C204" s="45">
        <v>43689</v>
      </c>
      <c r="D204" s="44" t="s">
        <v>47</v>
      </c>
      <c r="E204" s="44" t="s">
        <v>527</v>
      </c>
      <c r="F204" s="44" t="s">
        <v>1709</v>
      </c>
      <c r="G204" s="44" t="s">
        <v>226</v>
      </c>
      <c r="H204" s="44">
        <v>6053</v>
      </c>
      <c r="I204" s="44">
        <v>9.07</v>
      </c>
      <c r="J204" s="44" t="s">
        <v>238</v>
      </c>
      <c r="K204" s="44" t="s">
        <v>1100</v>
      </c>
      <c r="L204" s="15" t="str">
        <f t="shared" si="12"/>
        <v>DOES NOT MEET</v>
      </c>
      <c r="M204" s="21" t="str">
        <f t="shared" si="13"/>
        <v>MEETS</v>
      </c>
      <c r="N204" s="18">
        <f t="shared" si="14"/>
        <v>109</v>
      </c>
      <c r="O204" s="18">
        <f t="shared" si="15"/>
        <v>29</v>
      </c>
    </row>
    <row r="205" spans="1:15" ht="14.4" customHeight="1" x14ac:dyDescent="0.3">
      <c r="A205" s="44" t="s">
        <v>127</v>
      </c>
      <c r="B205" s="44" t="s">
        <v>975</v>
      </c>
      <c r="C205" s="45">
        <v>42465</v>
      </c>
      <c r="D205" s="44" t="s">
        <v>51</v>
      </c>
      <c r="E205" s="44" t="s">
        <v>494</v>
      </c>
      <c r="F205" s="44" t="s">
        <v>1711</v>
      </c>
      <c r="G205" s="44" t="s">
        <v>198</v>
      </c>
      <c r="H205" s="44">
        <v>87108</v>
      </c>
      <c r="I205" s="44">
        <v>7.4</v>
      </c>
      <c r="J205" s="44">
        <v>0</v>
      </c>
      <c r="K205" s="44">
        <v>5.2</v>
      </c>
      <c r="L205" s="15" t="str">
        <f t="shared" si="12"/>
        <v>MEETS</v>
      </c>
      <c r="M205" s="21" t="str">
        <f t="shared" si="13"/>
        <v>MEETS</v>
      </c>
      <c r="N205" s="18">
        <f t="shared" si="14"/>
        <v>5.2</v>
      </c>
      <c r="O205" s="18">
        <f t="shared" si="15"/>
        <v>0</v>
      </c>
    </row>
    <row r="206" spans="1:15" ht="14.4" customHeight="1" x14ac:dyDescent="0.3">
      <c r="A206" s="44" t="s">
        <v>82</v>
      </c>
      <c r="B206" s="44" t="s">
        <v>81</v>
      </c>
      <c r="C206" s="45">
        <v>42411</v>
      </c>
      <c r="D206" s="44" t="s">
        <v>51</v>
      </c>
      <c r="E206" s="44" t="s">
        <v>505</v>
      </c>
      <c r="F206" s="44" t="s">
        <v>2486</v>
      </c>
      <c r="G206" s="44" t="s">
        <v>184</v>
      </c>
      <c r="H206" s="44">
        <v>19829</v>
      </c>
      <c r="I206" s="44">
        <v>4.4000000000000004</v>
      </c>
      <c r="J206" s="44">
        <v>0</v>
      </c>
      <c r="K206" s="44">
        <v>14.3</v>
      </c>
      <c r="L206" s="15" t="str">
        <f t="shared" si="12"/>
        <v>DOES NOT MEET</v>
      </c>
      <c r="M206" s="21" t="str">
        <f t="shared" si="13"/>
        <v>DOES NOT MEET</v>
      </c>
      <c r="N206" s="18">
        <f t="shared" si="14"/>
        <v>14.3</v>
      </c>
      <c r="O206" s="18">
        <f t="shared" si="15"/>
        <v>0</v>
      </c>
    </row>
    <row r="207" spans="1:15" ht="14.4" customHeight="1" x14ac:dyDescent="0.3">
      <c r="A207" s="44" t="s">
        <v>82</v>
      </c>
      <c r="B207" s="44" t="s">
        <v>81</v>
      </c>
      <c r="C207" s="45">
        <v>43146</v>
      </c>
      <c r="D207" s="44" t="s">
        <v>51</v>
      </c>
      <c r="E207" s="44" t="s">
        <v>505</v>
      </c>
      <c r="F207" s="44" t="s">
        <v>1712</v>
      </c>
      <c r="G207" s="44" t="s">
        <v>184</v>
      </c>
      <c r="H207" s="44">
        <v>93197</v>
      </c>
      <c r="I207" s="44">
        <v>7.5</v>
      </c>
      <c r="J207" s="44">
        <v>0</v>
      </c>
      <c r="K207" s="44">
        <v>7.1</v>
      </c>
      <c r="L207" s="15" t="str">
        <f t="shared" si="12"/>
        <v>MEETS</v>
      </c>
      <c r="M207" s="21" t="str">
        <f t="shared" si="13"/>
        <v>MEETS</v>
      </c>
      <c r="N207" s="18">
        <f t="shared" si="14"/>
        <v>7.1</v>
      </c>
      <c r="O207" s="18">
        <f t="shared" si="15"/>
        <v>0</v>
      </c>
    </row>
    <row r="208" spans="1:15" ht="14.4" customHeight="1" x14ac:dyDescent="0.3">
      <c r="A208" s="44" t="s">
        <v>120</v>
      </c>
      <c r="B208" s="44" t="s">
        <v>119</v>
      </c>
      <c r="C208" s="45">
        <v>42452</v>
      </c>
      <c r="D208" s="44" t="s">
        <v>121</v>
      </c>
      <c r="E208" s="44" t="s">
        <v>535</v>
      </c>
      <c r="F208" s="44" t="s">
        <v>1713</v>
      </c>
      <c r="G208" s="44" t="s">
        <v>196</v>
      </c>
      <c r="H208" s="44">
        <v>139121</v>
      </c>
      <c r="I208" s="44">
        <v>6.8</v>
      </c>
      <c r="J208" s="44">
        <v>0</v>
      </c>
      <c r="K208" s="44">
        <v>6.1</v>
      </c>
      <c r="L208" s="15" t="str">
        <f t="shared" si="12"/>
        <v>MEETS</v>
      </c>
      <c r="M208" s="21" t="str">
        <f t="shared" si="13"/>
        <v>MEETS</v>
      </c>
      <c r="N208" s="18">
        <f t="shared" si="14"/>
        <v>6.1</v>
      </c>
      <c r="O208" s="18">
        <f t="shared" si="15"/>
        <v>0</v>
      </c>
    </row>
    <row r="209" spans="1:15" ht="14.4" customHeight="1" x14ac:dyDescent="0.3">
      <c r="A209" s="44" t="s">
        <v>1057</v>
      </c>
      <c r="B209" s="44" t="s">
        <v>1058</v>
      </c>
      <c r="C209" s="45">
        <v>43628</v>
      </c>
      <c r="D209" s="44" t="s">
        <v>51</v>
      </c>
      <c r="E209" s="44" t="s">
        <v>1059</v>
      </c>
      <c r="F209" s="44" t="s">
        <v>1714</v>
      </c>
      <c r="G209" s="44" t="s">
        <v>178</v>
      </c>
      <c r="H209" s="44">
        <v>51310</v>
      </c>
      <c r="I209" s="44">
        <v>5.54</v>
      </c>
      <c r="J209" s="44" t="s">
        <v>239</v>
      </c>
      <c r="K209" s="44" t="s">
        <v>1060</v>
      </c>
      <c r="L209" s="15" t="str">
        <f t="shared" si="12"/>
        <v>MEETS</v>
      </c>
      <c r="M209" s="21" t="str">
        <f t="shared" si="13"/>
        <v>MEETS</v>
      </c>
      <c r="N209" s="18">
        <f t="shared" si="14"/>
        <v>12.863</v>
      </c>
      <c r="O209" s="18">
        <f t="shared" si="15"/>
        <v>30</v>
      </c>
    </row>
    <row r="210" spans="1:15" ht="14.4" customHeight="1" x14ac:dyDescent="0.3">
      <c r="A210" s="44" t="s">
        <v>13</v>
      </c>
      <c r="B210" s="44" t="s">
        <v>13</v>
      </c>
      <c r="C210" s="45">
        <v>42409</v>
      </c>
      <c r="D210" s="44" t="s">
        <v>51</v>
      </c>
      <c r="E210" s="44" t="s">
        <v>506</v>
      </c>
      <c r="F210" s="44" t="s">
        <v>2480</v>
      </c>
      <c r="G210" s="44" t="s">
        <v>184</v>
      </c>
      <c r="H210" s="44">
        <v>11682</v>
      </c>
      <c r="I210" s="44">
        <v>3.9</v>
      </c>
      <c r="J210" s="44">
        <v>0</v>
      </c>
      <c r="K210" s="44">
        <v>18.5</v>
      </c>
      <c r="L210" s="15" t="str">
        <f t="shared" si="12"/>
        <v>DOES NOT MEET</v>
      </c>
      <c r="M210" s="21" t="str">
        <f t="shared" si="13"/>
        <v>DOES NOT MEET</v>
      </c>
      <c r="N210" s="18">
        <f t="shared" si="14"/>
        <v>18.5</v>
      </c>
      <c r="O210" s="18">
        <f t="shared" si="15"/>
        <v>0</v>
      </c>
    </row>
    <row r="211" spans="1:15" ht="14.4" customHeight="1" x14ac:dyDescent="0.3">
      <c r="A211" s="44" t="s">
        <v>13</v>
      </c>
      <c r="B211" s="44" t="s">
        <v>13</v>
      </c>
      <c r="C211" s="45">
        <v>43642</v>
      </c>
      <c r="D211" s="44" t="s">
        <v>51</v>
      </c>
      <c r="E211" s="44" t="s">
        <v>506</v>
      </c>
      <c r="F211" s="44" t="s">
        <v>1715</v>
      </c>
      <c r="G211" s="44" t="s">
        <v>184</v>
      </c>
      <c r="H211" s="44">
        <v>28120</v>
      </c>
      <c r="I211" s="44">
        <v>4.7699999999999996</v>
      </c>
      <c r="J211" s="44" t="s">
        <v>238</v>
      </c>
      <c r="K211" s="44" t="s">
        <v>1077</v>
      </c>
      <c r="L211" s="15" t="str">
        <f t="shared" si="12"/>
        <v>MEETS</v>
      </c>
      <c r="M211" s="21" t="str">
        <f t="shared" si="13"/>
        <v>DOES NOT MEET</v>
      </c>
      <c r="N211" s="18">
        <f t="shared" si="14"/>
        <v>23.471</v>
      </c>
      <c r="O211" s="18">
        <f t="shared" si="15"/>
        <v>29</v>
      </c>
    </row>
    <row r="212" spans="1:15" ht="14.4" customHeight="1" x14ac:dyDescent="0.3">
      <c r="A212" s="44" t="s">
        <v>96</v>
      </c>
      <c r="B212" s="44" t="s">
        <v>571</v>
      </c>
      <c r="C212" s="45">
        <v>42419</v>
      </c>
      <c r="D212" s="44" t="s">
        <v>47</v>
      </c>
      <c r="E212" s="44" t="s">
        <v>360</v>
      </c>
      <c r="F212" s="44" t="s">
        <v>1716</v>
      </c>
      <c r="G212" s="44" t="s">
        <v>168</v>
      </c>
      <c r="H212" s="44">
        <v>7663</v>
      </c>
      <c r="I212" s="44">
        <v>8</v>
      </c>
      <c r="J212" s="44">
        <v>5.4</v>
      </c>
      <c r="K212" s="44">
        <v>24.7</v>
      </c>
      <c r="L212" s="15" t="str">
        <f t="shared" si="12"/>
        <v>MEETS</v>
      </c>
      <c r="M212" s="21" t="str">
        <f t="shared" si="13"/>
        <v>MEETS</v>
      </c>
      <c r="N212" s="18">
        <f t="shared" si="14"/>
        <v>24.7</v>
      </c>
      <c r="O212" s="18">
        <f t="shared" si="15"/>
        <v>5.4</v>
      </c>
    </row>
    <row r="213" spans="1:15" ht="14.4" customHeight="1" x14ac:dyDescent="0.3">
      <c r="A213" s="44" t="s">
        <v>96</v>
      </c>
      <c r="B213" s="44" t="s">
        <v>571</v>
      </c>
      <c r="C213" s="45">
        <v>43516</v>
      </c>
      <c r="D213" s="44" t="s">
        <v>986</v>
      </c>
      <c r="E213" s="44" t="s">
        <v>1026</v>
      </c>
      <c r="F213" s="44" t="s">
        <v>2546</v>
      </c>
      <c r="G213" s="44" t="s">
        <v>762</v>
      </c>
      <c r="H213" s="44">
        <v>23970</v>
      </c>
      <c r="I213" s="44">
        <v>9.1999999999999993</v>
      </c>
      <c r="J213" s="44">
        <v>0</v>
      </c>
      <c r="K213" s="44" t="s">
        <v>1027</v>
      </c>
      <c r="L213" s="15" t="str">
        <f t="shared" si="12"/>
        <v>DOES NOT MEET</v>
      </c>
      <c r="M213" s="21" t="str">
        <f t="shared" si="13"/>
        <v>MEETS</v>
      </c>
      <c r="N213" s="18">
        <f t="shared" si="14"/>
        <v>27.533999999999999</v>
      </c>
      <c r="O213" s="18">
        <f t="shared" si="15"/>
        <v>0</v>
      </c>
    </row>
    <row r="214" spans="1:15" ht="14.4" customHeight="1" x14ac:dyDescent="0.3">
      <c r="A214" s="44" t="s">
        <v>96</v>
      </c>
      <c r="B214" s="44" t="s">
        <v>571</v>
      </c>
      <c r="C214" s="45">
        <v>43585</v>
      </c>
      <c r="D214" s="44" t="s">
        <v>986</v>
      </c>
      <c r="E214" s="44" t="s">
        <v>1026</v>
      </c>
      <c r="F214" s="44" t="s">
        <v>1717</v>
      </c>
      <c r="G214" s="44" t="s">
        <v>168</v>
      </c>
      <c r="H214" s="44">
        <v>22130</v>
      </c>
      <c r="I214" s="44">
        <v>8.6999999999999993</v>
      </c>
      <c r="J214" s="44" t="s">
        <v>239</v>
      </c>
      <c r="K214" s="44" t="s">
        <v>1044</v>
      </c>
      <c r="L214" s="15" t="str">
        <f t="shared" si="12"/>
        <v>MEETS</v>
      </c>
      <c r="M214" s="21" t="str">
        <f t="shared" si="13"/>
        <v>MEETS</v>
      </c>
      <c r="N214" s="18">
        <f t="shared" si="14"/>
        <v>29.824000000000002</v>
      </c>
      <c r="O214" s="18">
        <f t="shared" si="15"/>
        <v>30</v>
      </c>
    </row>
    <row r="215" spans="1:15" ht="14.4" customHeight="1" x14ac:dyDescent="0.3">
      <c r="A215" s="44" t="s">
        <v>583</v>
      </c>
      <c r="B215" s="44" t="s">
        <v>803</v>
      </c>
      <c r="C215" s="45">
        <v>43606</v>
      </c>
      <c r="D215" s="44" t="s">
        <v>47</v>
      </c>
      <c r="E215" s="44" t="s">
        <v>1045</v>
      </c>
      <c r="F215" s="44" t="s">
        <v>1718</v>
      </c>
      <c r="G215" s="44" t="s">
        <v>190</v>
      </c>
      <c r="H215" s="44">
        <v>7227</v>
      </c>
      <c r="I215" s="44">
        <v>9</v>
      </c>
      <c r="J215" s="44" t="s">
        <v>239</v>
      </c>
      <c r="K215" s="44" t="s">
        <v>1046</v>
      </c>
      <c r="L215" s="15" t="str">
        <f t="shared" si="12"/>
        <v>MEETS</v>
      </c>
      <c r="M215" s="21" t="str">
        <f t="shared" si="13"/>
        <v>MEETS</v>
      </c>
      <c r="N215" s="18">
        <f t="shared" si="14"/>
        <v>91.323999999999998</v>
      </c>
      <c r="O215" s="18">
        <f t="shared" si="15"/>
        <v>30</v>
      </c>
    </row>
    <row r="216" spans="1:15" ht="14.4" customHeight="1" x14ac:dyDescent="0.3">
      <c r="A216" s="44" t="s">
        <v>583</v>
      </c>
      <c r="B216" s="44" t="s">
        <v>584</v>
      </c>
      <c r="C216" s="45">
        <v>42417</v>
      </c>
      <c r="D216" s="44" t="s">
        <v>47</v>
      </c>
      <c r="E216" s="44" t="s">
        <v>434</v>
      </c>
      <c r="F216" s="44" t="s">
        <v>2488</v>
      </c>
      <c r="G216" s="44" t="s">
        <v>193</v>
      </c>
      <c r="H216" s="44">
        <v>23469</v>
      </c>
      <c r="I216" s="44">
        <v>8.3000000000000007</v>
      </c>
      <c r="J216" s="44">
        <v>0</v>
      </c>
      <c r="K216" s="44">
        <v>0</v>
      </c>
      <c r="L216" s="15" t="str">
        <f t="shared" si="12"/>
        <v>MEETS</v>
      </c>
      <c r="M216" s="21" t="str">
        <f t="shared" si="13"/>
        <v>MEETS</v>
      </c>
      <c r="N216" s="18">
        <f t="shared" si="14"/>
        <v>0</v>
      </c>
      <c r="O216" s="18">
        <f t="shared" si="15"/>
        <v>0</v>
      </c>
    </row>
    <row r="217" spans="1:15" ht="14.4" customHeight="1" x14ac:dyDescent="0.3">
      <c r="A217" s="44" t="s">
        <v>583</v>
      </c>
      <c r="B217" s="44" t="s">
        <v>584</v>
      </c>
      <c r="C217" s="45">
        <v>43524</v>
      </c>
      <c r="D217" s="44" t="s">
        <v>47</v>
      </c>
      <c r="E217" s="44" t="s">
        <v>1024</v>
      </c>
      <c r="F217" s="44" t="s">
        <v>1719</v>
      </c>
      <c r="G217" s="44" t="s">
        <v>190</v>
      </c>
      <c r="H217" s="44">
        <v>18390</v>
      </c>
      <c r="I217" s="44">
        <v>9</v>
      </c>
      <c r="J217" s="44">
        <v>0</v>
      </c>
      <c r="K217" s="44" t="s">
        <v>1025</v>
      </c>
      <c r="L217" s="15" t="str">
        <f t="shared" si="12"/>
        <v>MEETS</v>
      </c>
      <c r="M217" s="21" t="str">
        <f t="shared" si="13"/>
        <v>MEETS</v>
      </c>
      <c r="N217" s="18">
        <f t="shared" si="14"/>
        <v>35.889000000000003</v>
      </c>
      <c r="O217" s="18">
        <f t="shared" si="15"/>
        <v>0</v>
      </c>
    </row>
    <row r="218" spans="1:15" ht="14.4" customHeight="1" x14ac:dyDescent="0.3">
      <c r="A218" s="44" t="s">
        <v>57</v>
      </c>
      <c r="B218" s="44" t="s">
        <v>967</v>
      </c>
      <c r="C218" s="45">
        <v>42403</v>
      </c>
      <c r="D218" s="44" t="s">
        <v>47</v>
      </c>
      <c r="E218" s="44" t="s">
        <v>488</v>
      </c>
      <c r="F218" s="44" t="s">
        <v>1720</v>
      </c>
      <c r="G218" s="44" t="s">
        <v>191</v>
      </c>
      <c r="H218" s="44">
        <v>6510</v>
      </c>
      <c r="I218" s="44">
        <v>8.1999999999999993</v>
      </c>
      <c r="J218" s="44">
        <v>0</v>
      </c>
      <c r="K218" s="44">
        <v>37.9</v>
      </c>
      <c r="L218" s="15" t="str">
        <f t="shared" si="12"/>
        <v>MEETS</v>
      </c>
      <c r="M218" s="21" t="str">
        <f t="shared" si="13"/>
        <v>MEETS</v>
      </c>
      <c r="N218" s="18">
        <f t="shared" si="14"/>
        <v>37.9</v>
      </c>
      <c r="O218" s="18">
        <f t="shared" si="15"/>
        <v>0</v>
      </c>
    </row>
    <row r="219" spans="1:15" ht="14.4" customHeight="1" x14ac:dyDescent="0.3">
      <c r="A219" s="44" t="s">
        <v>160</v>
      </c>
      <c r="B219" s="44" t="s">
        <v>569</v>
      </c>
      <c r="C219" s="45">
        <v>43377</v>
      </c>
      <c r="D219" s="44" t="s">
        <v>42</v>
      </c>
      <c r="E219" s="44" t="s">
        <v>511</v>
      </c>
      <c r="F219" s="44" t="s">
        <v>2539</v>
      </c>
      <c r="G219" s="44" t="s">
        <v>620</v>
      </c>
      <c r="H219" s="44">
        <v>16620</v>
      </c>
      <c r="I219" s="44">
        <v>7</v>
      </c>
      <c r="J219" s="44">
        <v>0</v>
      </c>
      <c r="K219" s="44" t="s">
        <v>995</v>
      </c>
      <c r="L219" s="15" t="str">
        <f t="shared" si="12"/>
        <v>MEETS</v>
      </c>
      <c r="M219" s="21" t="str">
        <f t="shared" si="13"/>
        <v>MEETS</v>
      </c>
      <c r="N219" s="18">
        <f t="shared" si="14"/>
        <v>45.38</v>
      </c>
      <c r="O219" s="18">
        <f t="shared" si="15"/>
        <v>0</v>
      </c>
    </row>
    <row r="220" spans="1:15" ht="14.4" customHeight="1" x14ac:dyDescent="0.3">
      <c r="A220" s="44" t="s">
        <v>160</v>
      </c>
      <c r="B220" s="44" t="s">
        <v>569</v>
      </c>
      <c r="C220" s="45">
        <v>43699</v>
      </c>
      <c r="D220" s="44" t="s">
        <v>42</v>
      </c>
      <c r="E220" s="44" t="s">
        <v>511</v>
      </c>
      <c r="F220" s="44" t="s">
        <v>1721</v>
      </c>
      <c r="G220" s="44" t="s">
        <v>228</v>
      </c>
      <c r="H220" s="44">
        <v>14950</v>
      </c>
      <c r="I220" s="44">
        <v>8.3000000000000007</v>
      </c>
      <c r="J220" s="44" t="s">
        <v>238</v>
      </c>
      <c r="K220" s="44" t="s">
        <v>1101</v>
      </c>
      <c r="L220" s="15" t="str">
        <f t="shared" si="12"/>
        <v>MEETS</v>
      </c>
      <c r="M220" s="21" t="str">
        <f t="shared" si="13"/>
        <v>MEETS</v>
      </c>
      <c r="N220" s="18">
        <f t="shared" si="14"/>
        <v>44.146999999999998</v>
      </c>
      <c r="O220" s="18">
        <f t="shared" si="15"/>
        <v>29</v>
      </c>
    </row>
    <row r="221" spans="1:15" ht="14.4" customHeight="1" x14ac:dyDescent="0.3">
      <c r="A221" s="44" t="s">
        <v>160</v>
      </c>
      <c r="B221" s="44" t="s">
        <v>569</v>
      </c>
      <c r="C221" s="45">
        <v>42696</v>
      </c>
      <c r="D221" s="44" t="s">
        <v>47</v>
      </c>
      <c r="E221" s="44" t="s">
        <v>511</v>
      </c>
      <c r="F221" s="44" t="s">
        <v>1722</v>
      </c>
      <c r="G221" s="44" t="s">
        <v>228</v>
      </c>
      <c r="H221" s="44">
        <v>19342</v>
      </c>
      <c r="I221" s="44">
        <v>5.4</v>
      </c>
      <c r="J221" s="44">
        <v>0</v>
      </c>
      <c r="K221" s="44">
        <v>8.6999999999999993</v>
      </c>
      <c r="L221" s="15" t="str">
        <f t="shared" si="12"/>
        <v>MEETS</v>
      </c>
      <c r="M221" s="21" t="str">
        <f t="shared" si="13"/>
        <v>MEETS</v>
      </c>
      <c r="N221" s="18">
        <f t="shared" si="14"/>
        <v>8.6999999999999993</v>
      </c>
      <c r="O221" s="18">
        <f t="shared" si="15"/>
        <v>0</v>
      </c>
    </row>
    <row r="222" spans="1:15" ht="14.4" customHeight="1" x14ac:dyDescent="0.3">
      <c r="A222" s="44" t="s">
        <v>201</v>
      </c>
      <c r="B222" s="44" t="s">
        <v>977</v>
      </c>
      <c r="C222" s="45">
        <v>42482</v>
      </c>
      <c r="D222" s="44" t="s">
        <v>51</v>
      </c>
      <c r="E222" s="44" t="s">
        <v>522</v>
      </c>
      <c r="F222" s="44" t="s">
        <v>1723</v>
      </c>
      <c r="G222" s="44" t="s">
        <v>198</v>
      </c>
      <c r="H222" s="44">
        <v>8210</v>
      </c>
      <c r="I222" s="44">
        <v>4.0999999999999996</v>
      </c>
      <c r="J222" s="44">
        <v>4.3</v>
      </c>
      <c r="K222" s="44">
        <v>31.3</v>
      </c>
      <c r="L222" s="15" t="str">
        <f t="shared" si="12"/>
        <v>DOES NOT MEET</v>
      </c>
      <c r="M222" s="21" t="str">
        <f t="shared" si="13"/>
        <v>DOES NOT MEET</v>
      </c>
      <c r="N222" s="18">
        <f t="shared" si="14"/>
        <v>31.3</v>
      </c>
      <c r="O222" s="18">
        <f t="shared" si="15"/>
        <v>4.3</v>
      </c>
    </row>
    <row r="223" spans="1:15" ht="14.4" customHeight="1" x14ac:dyDescent="0.3">
      <c r="A223" s="44" t="s">
        <v>968</v>
      </c>
      <c r="B223" s="44" t="s">
        <v>969</v>
      </c>
      <c r="C223" s="45">
        <v>42405</v>
      </c>
      <c r="D223" s="44" t="s">
        <v>51</v>
      </c>
      <c r="E223" s="44" t="s">
        <v>507</v>
      </c>
      <c r="F223" s="44" t="s">
        <v>2476</v>
      </c>
      <c r="G223" s="44" t="s">
        <v>178</v>
      </c>
      <c r="H223" s="44">
        <v>68540</v>
      </c>
      <c r="I223" s="44">
        <v>5.0999999999999996</v>
      </c>
      <c r="J223" s="44">
        <v>5</v>
      </c>
      <c r="K223" s="44">
        <v>1.7</v>
      </c>
      <c r="L223" s="15" t="str">
        <f t="shared" si="12"/>
        <v>MEETS</v>
      </c>
      <c r="M223" s="21" t="str">
        <f t="shared" si="13"/>
        <v>MEETS</v>
      </c>
      <c r="N223" s="18">
        <f t="shared" si="14"/>
        <v>1.7</v>
      </c>
      <c r="O223" s="18">
        <f t="shared" si="15"/>
        <v>5</v>
      </c>
    </row>
    <row r="224" spans="1:15" ht="14.4" customHeight="1" x14ac:dyDescent="0.3">
      <c r="A224" s="44" t="s">
        <v>968</v>
      </c>
      <c r="B224" s="44" t="s">
        <v>969</v>
      </c>
      <c r="C224" s="45">
        <v>43641</v>
      </c>
      <c r="D224" s="44" t="s">
        <v>51</v>
      </c>
      <c r="E224" s="44" t="s">
        <v>507</v>
      </c>
      <c r="F224" s="44" t="s">
        <v>1724</v>
      </c>
      <c r="G224" s="44" t="s">
        <v>178</v>
      </c>
      <c r="H224" s="44">
        <v>66420</v>
      </c>
      <c r="I224" s="44">
        <v>4.9000000000000004</v>
      </c>
      <c r="J224" s="44" t="s">
        <v>238</v>
      </c>
      <c r="K224" s="44" t="s">
        <v>1075</v>
      </c>
      <c r="L224" s="15" t="str">
        <f t="shared" si="12"/>
        <v>MEETS</v>
      </c>
      <c r="M224" s="21" t="str">
        <f t="shared" si="13"/>
        <v>DOES NOT MEET</v>
      </c>
      <c r="N224" s="18">
        <f t="shared" si="14"/>
        <v>9.9369999999999994</v>
      </c>
      <c r="O224" s="18">
        <f t="shared" si="15"/>
        <v>29</v>
      </c>
    </row>
    <row r="225" spans="1:15" ht="14.4" customHeight="1" x14ac:dyDescent="0.3">
      <c r="A225" s="44" t="s">
        <v>28</v>
      </c>
      <c r="B225" s="44" t="s">
        <v>552</v>
      </c>
      <c r="C225" s="45">
        <v>43375</v>
      </c>
      <c r="D225" s="44" t="s">
        <v>47</v>
      </c>
      <c r="E225" s="44" t="s">
        <v>993</v>
      </c>
      <c r="F225" s="44" t="s">
        <v>2536</v>
      </c>
      <c r="G225" s="44" t="s">
        <v>168</v>
      </c>
      <c r="H225" s="44">
        <v>9296</v>
      </c>
      <c r="I225" s="44">
        <v>8.8000000000000007</v>
      </c>
      <c r="J225" s="44">
        <v>0</v>
      </c>
      <c r="K225" s="44" t="s">
        <v>994</v>
      </c>
      <c r="L225" s="15" t="str">
        <f t="shared" si="12"/>
        <v>MEETS</v>
      </c>
      <c r="M225" s="21" t="str">
        <f t="shared" si="13"/>
        <v>MEETS</v>
      </c>
      <c r="N225" s="18">
        <f t="shared" si="14"/>
        <v>71.87</v>
      </c>
      <c r="O225" s="18">
        <f t="shared" si="15"/>
        <v>0</v>
      </c>
    </row>
    <row r="226" spans="1:15" ht="14.4" customHeight="1" x14ac:dyDescent="0.3">
      <c r="A226" s="44" t="s">
        <v>28</v>
      </c>
      <c r="B226" s="44" t="s">
        <v>552</v>
      </c>
      <c r="C226" s="45">
        <v>43735</v>
      </c>
      <c r="D226" s="44" t="s">
        <v>47</v>
      </c>
      <c r="E226" s="44" t="s">
        <v>993</v>
      </c>
      <c r="F226" s="44" t="s">
        <v>1725</v>
      </c>
      <c r="G226" s="44" t="s">
        <v>762</v>
      </c>
      <c r="H226" s="44">
        <v>9480</v>
      </c>
      <c r="I226" s="44">
        <v>8.84</v>
      </c>
      <c r="J226" s="44" t="s">
        <v>239</v>
      </c>
      <c r="K226" s="44" t="s">
        <v>1115</v>
      </c>
      <c r="L226" s="15" t="str">
        <f t="shared" si="12"/>
        <v>MEETS</v>
      </c>
      <c r="M226" s="21" t="str">
        <f t="shared" si="13"/>
        <v>MEETS</v>
      </c>
      <c r="N226" s="18">
        <f t="shared" si="14"/>
        <v>69.62</v>
      </c>
      <c r="O226" s="18">
        <f t="shared" si="15"/>
        <v>30</v>
      </c>
    </row>
    <row r="227" spans="1:15" ht="14.4" customHeight="1" x14ac:dyDescent="0.3">
      <c r="A227" s="44" t="s">
        <v>1078</v>
      </c>
      <c r="B227" s="44" t="s">
        <v>1117</v>
      </c>
      <c r="C227" s="45">
        <v>43852</v>
      </c>
      <c r="D227" s="44" t="s">
        <v>51</v>
      </c>
      <c r="E227" s="44" t="s">
        <v>1118</v>
      </c>
      <c r="F227" s="44" t="s">
        <v>2560</v>
      </c>
      <c r="G227" s="44" t="s">
        <v>227</v>
      </c>
      <c r="H227" s="44">
        <v>36700</v>
      </c>
      <c r="I227" s="44">
        <v>6.25</v>
      </c>
      <c r="J227" s="44" t="s">
        <v>239</v>
      </c>
      <c r="K227" s="44" t="s">
        <v>1119</v>
      </c>
      <c r="L227" s="15" t="str">
        <f t="shared" si="12"/>
        <v>MEETS</v>
      </c>
      <c r="M227" s="21" t="str">
        <f t="shared" si="13"/>
        <v>MEETS</v>
      </c>
      <c r="N227" s="18">
        <f t="shared" si="14"/>
        <v>17.893999999999998</v>
      </c>
      <c r="O227" s="18">
        <f t="shared" si="15"/>
        <v>30</v>
      </c>
    </row>
    <row r="228" spans="1:15" ht="14.4" customHeight="1" x14ac:dyDescent="0.3">
      <c r="A228" s="44" t="s">
        <v>1078</v>
      </c>
      <c r="B228" s="44" t="s">
        <v>1117</v>
      </c>
      <c r="C228" s="45">
        <v>44313</v>
      </c>
      <c r="D228" s="44" t="s">
        <v>51</v>
      </c>
      <c r="E228" s="44" t="s">
        <v>1118</v>
      </c>
      <c r="F228" s="44" t="s">
        <v>2575</v>
      </c>
      <c r="G228" s="44" t="s">
        <v>227</v>
      </c>
      <c r="H228" s="44">
        <v>34684</v>
      </c>
      <c r="I228" s="44">
        <v>7.57</v>
      </c>
      <c r="J228" s="44" t="s">
        <v>1168</v>
      </c>
      <c r="K228" s="44" t="s">
        <v>1194</v>
      </c>
      <c r="L228" s="15" t="str">
        <f t="shared" si="12"/>
        <v>MEETS</v>
      </c>
      <c r="M228" s="21" t="str">
        <f t="shared" si="13"/>
        <v>MEETS</v>
      </c>
      <c r="N228" s="18">
        <f t="shared" si="14"/>
        <v>44.503999999999998</v>
      </c>
      <c r="O228" s="18">
        <f t="shared" si="15"/>
        <v>33</v>
      </c>
    </row>
    <row r="229" spans="1:15" ht="14.4" customHeight="1" x14ac:dyDescent="0.3">
      <c r="A229" s="44" t="s">
        <v>1078</v>
      </c>
      <c r="B229" s="44" t="s">
        <v>1117</v>
      </c>
      <c r="C229" s="45">
        <v>44313</v>
      </c>
      <c r="D229" s="44" t="s">
        <v>51</v>
      </c>
      <c r="E229" s="44" t="s">
        <v>1118</v>
      </c>
      <c r="F229" s="44" t="s">
        <v>2575</v>
      </c>
      <c r="G229" s="44" t="s">
        <v>227</v>
      </c>
      <c r="H229" s="44">
        <v>34684</v>
      </c>
      <c r="I229" s="44">
        <v>7.57</v>
      </c>
      <c r="J229" s="44" t="s">
        <v>1168</v>
      </c>
      <c r="K229" s="44" t="s">
        <v>1194</v>
      </c>
      <c r="L229" s="41" t="str">
        <f t="shared" si="12"/>
        <v>MEETS</v>
      </c>
      <c r="M229" s="46" t="str">
        <f t="shared" si="13"/>
        <v>MEETS</v>
      </c>
      <c r="N229" s="42">
        <f t="shared" si="14"/>
        <v>44.503999999999998</v>
      </c>
      <c r="O229" s="42">
        <f t="shared" si="15"/>
        <v>33</v>
      </c>
    </row>
    <row r="230" spans="1:15" ht="14.4" customHeight="1" x14ac:dyDescent="0.3">
      <c r="A230" s="44" t="s">
        <v>1078</v>
      </c>
      <c r="B230" s="44" t="s">
        <v>1117</v>
      </c>
      <c r="C230" s="45">
        <v>44634</v>
      </c>
      <c r="D230" s="44" t="s">
        <v>51</v>
      </c>
      <c r="E230" s="44" t="s">
        <v>1118</v>
      </c>
      <c r="F230" s="44" t="s">
        <v>1726</v>
      </c>
      <c r="G230" s="44" t="s">
        <v>227</v>
      </c>
      <c r="H230" s="44">
        <v>48691</v>
      </c>
      <c r="I230" s="44">
        <v>6.08</v>
      </c>
      <c r="J230" s="44" t="s">
        <v>326</v>
      </c>
      <c r="K230" s="44" t="s">
        <v>1727</v>
      </c>
      <c r="L230" s="41" t="str">
        <f t="shared" si="12"/>
        <v>MEETS</v>
      </c>
      <c r="M230" s="46" t="str">
        <f t="shared" si="13"/>
        <v>MEETS</v>
      </c>
      <c r="N230" s="42">
        <f t="shared" si="14"/>
        <v>29.204000000000001</v>
      </c>
      <c r="O230" s="42">
        <f t="shared" si="15"/>
        <v>28</v>
      </c>
    </row>
    <row r="231" spans="1:15" ht="14.4" customHeight="1" x14ac:dyDescent="0.3">
      <c r="A231" s="44" t="s">
        <v>1078</v>
      </c>
      <c r="B231" s="44" t="s">
        <v>1079</v>
      </c>
      <c r="C231" s="45">
        <v>43642</v>
      </c>
      <c r="D231" s="44" t="s">
        <v>51</v>
      </c>
      <c r="E231" s="44" t="s">
        <v>1080</v>
      </c>
      <c r="F231" s="44" t="s">
        <v>1728</v>
      </c>
      <c r="G231" s="44" t="s">
        <v>192</v>
      </c>
      <c r="H231" s="44">
        <v>43060</v>
      </c>
      <c r="I231" s="44">
        <v>5.0199999999999996</v>
      </c>
      <c r="J231" s="44" t="s">
        <v>238</v>
      </c>
      <c r="K231" s="44" t="s">
        <v>1081</v>
      </c>
      <c r="L231" s="15" t="str">
        <f t="shared" si="12"/>
        <v>MEETS</v>
      </c>
      <c r="M231" s="21" t="str">
        <f t="shared" si="13"/>
        <v>MEETS</v>
      </c>
      <c r="N231" s="18">
        <f t="shared" si="14"/>
        <v>15.327</v>
      </c>
      <c r="O231" s="18">
        <f t="shared" si="15"/>
        <v>29</v>
      </c>
    </row>
    <row r="232" spans="1:15" ht="14.4" customHeight="1" x14ac:dyDescent="0.3">
      <c r="A232" s="44" t="s">
        <v>63</v>
      </c>
      <c r="B232" s="44" t="s">
        <v>569</v>
      </c>
      <c r="C232" s="45">
        <v>43286</v>
      </c>
      <c r="D232" s="44" t="s">
        <v>47</v>
      </c>
      <c r="E232" s="44" t="s">
        <v>989</v>
      </c>
      <c r="F232" s="44" t="s">
        <v>2532</v>
      </c>
      <c r="G232" s="44" t="s">
        <v>620</v>
      </c>
      <c r="H232" s="44">
        <v>4436</v>
      </c>
      <c r="I232" s="44">
        <v>9.8000000000000007</v>
      </c>
      <c r="J232" s="44">
        <v>0</v>
      </c>
      <c r="K232" s="44">
        <v>63.4</v>
      </c>
      <c r="L232" s="15" t="str">
        <f t="shared" si="12"/>
        <v>DOES NOT MEET</v>
      </c>
      <c r="M232" s="21" t="str">
        <f t="shared" si="13"/>
        <v>MEETS</v>
      </c>
      <c r="N232" s="18">
        <f t="shared" si="14"/>
        <v>63.4</v>
      </c>
      <c r="O232" s="18">
        <f t="shared" si="15"/>
        <v>0</v>
      </c>
    </row>
    <row r="233" spans="1:15" ht="14.4" customHeight="1" x14ac:dyDescent="0.3">
      <c r="A233" s="44" t="s">
        <v>63</v>
      </c>
      <c r="B233" s="44" t="s">
        <v>569</v>
      </c>
      <c r="C233" s="45">
        <v>43676</v>
      </c>
      <c r="D233" s="44" t="s">
        <v>47</v>
      </c>
      <c r="E233" s="44" t="s">
        <v>989</v>
      </c>
      <c r="F233" s="44" t="s">
        <v>1755</v>
      </c>
      <c r="G233" s="44" t="s">
        <v>620</v>
      </c>
      <c r="H233" s="44">
        <v>8724</v>
      </c>
      <c r="I233" s="44">
        <v>9.35</v>
      </c>
      <c r="J233" s="44" t="s">
        <v>238</v>
      </c>
      <c r="K233" s="44" t="s">
        <v>1091</v>
      </c>
      <c r="L233" s="15" t="str">
        <f t="shared" si="12"/>
        <v>DOES NOT MEET</v>
      </c>
      <c r="M233" s="21" t="str">
        <f t="shared" si="13"/>
        <v>MEETS</v>
      </c>
      <c r="N233" s="18">
        <f t="shared" si="14"/>
        <v>75.653000000000006</v>
      </c>
      <c r="O233" s="18">
        <f t="shared" si="15"/>
        <v>29</v>
      </c>
    </row>
    <row r="234" spans="1:15" ht="14.4" customHeight="1" x14ac:dyDescent="0.3">
      <c r="A234" s="44" t="s">
        <v>63</v>
      </c>
      <c r="B234" s="44" t="s">
        <v>999</v>
      </c>
      <c r="C234" s="45">
        <v>43391</v>
      </c>
      <c r="D234" s="44" t="s">
        <v>42</v>
      </c>
      <c r="E234" s="44" t="s">
        <v>1000</v>
      </c>
      <c r="F234" s="44" t="s">
        <v>1739</v>
      </c>
      <c r="G234" s="44" t="s">
        <v>659</v>
      </c>
      <c r="H234" s="44">
        <v>7516</v>
      </c>
      <c r="I234" s="44">
        <v>9</v>
      </c>
      <c r="J234" s="44">
        <v>0</v>
      </c>
      <c r="K234" s="44" t="s">
        <v>1001</v>
      </c>
      <c r="L234" s="15" t="str">
        <f t="shared" si="12"/>
        <v>MEETS</v>
      </c>
      <c r="M234" s="21" t="str">
        <f t="shared" si="13"/>
        <v>MEETS</v>
      </c>
      <c r="N234" s="18">
        <f t="shared" si="14"/>
        <v>87.8</v>
      </c>
      <c r="O234" s="18">
        <f t="shared" si="15"/>
        <v>0</v>
      </c>
    </row>
    <row r="235" spans="1:15" ht="14.4" customHeight="1" x14ac:dyDescent="0.3">
      <c r="A235" s="44" t="s">
        <v>63</v>
      </c>
      <c r="B235" s="44" t="s">
        <v>727</v>
      </c>
      <c r="C235" s="45">
        <v>41424</v>
      </c>
      <c r="D235" s="44" t="s">
        <v>42</v>
      </c>
      <c r="E235" s="44" t="s">
        <v>465</v>
      </c>
      <c r="F235" s="44" t="s">
        <v>1732</v>
      </c>
      <c r="G235" s="44" t="s">
        <v>394</v>
      </c>
      <c r="H235" s="44">
        <v>9852</v>
      </c>
      <c r="I235" s="44">
        <v>7.6</v>
      </c>
      <c r="J235" s="44">
        <v>0</v>
      </c>
      <c r="K235" s="44">
        <v>0</v>
      </c>
      <c r="L235" s="15" t="str">
        <f t="shared" si="12"/>
        <v>MEETS</v>
      </c>
      <c r="M235" s="21" t="str">
        <f t="shared" si="13"/>
        <v>MEETS</v>
      </c>
      <c r="N235" s="28">
        <f t="shared" si="14"/>
        <v>0</v>
      </c>
      <c r="O235" s="28">
        <f t="shared" si="15"/>
        <v>0</v>
      </c>
    </row>
    <row r="236" spans="1:15" ht="14.4" customHeight="1" x14ac:dyDescent="0.3">
      <c r="A236" s="44" t="s">
        <v>63</v>
      </c>
      <c r="B236" s="44" t="s">
        <v>1150</v>
      </c>
      <c r="C236" s="45">
        <v>44095</v>
      </c>
      <c r="D236" s="44" t="s">
        <v>47</v>
      </c>
      <c r="E236" s="44" t="s">
        <v>1151</v>
      </c>
      <c r="F236" s="44" t="s">
        <v>1745</v>
      </c>
      <c r="G236" s="44" t="s">
        <v>227</v>
      </c>
      <c r="H236" s="44">
        <v>14674</v>
      </c>
      <c r="I236" s="44">
        <v>9.24</v>
      </c>
      <c r="J236" s="44" t="s">
        <v>239</v>
      </c>
      <c r="K236" s="44" t="s">
        <v>1152</v>
      </c>
      <c r="L236" s="15" t="str">
        <f t="shared" si="12"/>
        <v>DOES NOT MEET</v>
      </c>
      <c r="M236" s="21" t="str">
        <f t="shared" si="13"/>
        <v>MEETS</v>
      </c>
      <c r="N236" s="18">
        <f t="shared" si="14"/>
        <v>75.334000000000003</v>
      </c>
      <c r="O236" s="18">
        <f t="shared" si="15"/>
        <v>30</v>
      </c>
    </row>
    <row r="237" spans="1:15" ht="14.4" customHeight="1" x14ac:dyDescent="0.3">
      <c r="A237" s="44" t="s">
        <v>63</v>
      </c>
      <c r="B237" s="44" t="s">
        <v>561</v>
      </c>
      <c r="C237" s="45">
        <v>41423</v>
      </c>
      <c r="D237" s="44" t="s">
        <v>42</v>
      </c>
      <c r="E237" s="44" t="s">
        <v>427</v>
      </c>
      <c r="F237" s="44" t="s">
        <v>1731</v>
      </c>
      <c r="G237" s="44" t="s">
        <v>168</v>
      </c>
      <c r="H237" s="44">
        <v>4277</v>
      </c>
      <c r="I237" s="44">
        <v>5.4</v>
      </c>
      <c r="J237" s="44">
        <v>0</v>
      </c>
      <c r="K237" s="44">
        <v>0</v>
      </c>
      <c r="L237" s="15" t="str">
        <f t="shared" si="12"/>
        <v>MEETS</v>
      </c>
      <c r="M237" s="21" t="str">
        <f t="shared" si="13"/>
        <v>MEETS</v>
      </c>
      <c r="N237" s="28">
        <f t="shared" si="14"/>
        <v>0</v>
      </c>
      <c r="O237" s="28">
        <f t="shared" si="15"/>
        <v>0</v>
      </c>
    </row>
    <row r="238" spans="1:15" ht="14.4" customHeight="1" x14ac:dyDescent="0.3">
      <c r="A238" s="44" t="s">
        <v>63</v>
      </c>
      <c r="B238" s="44" t="s">
        <v>561</v>
      </c>
      <c r="C238" s="45">
        <v>43378</v>
      </c>
      <c r="D238" s="44" t="s">
        <v>47</v>
      </c>
      <c r="E238" s="44" t="s">
        <v>997</v>
      </c>
      <c r="F238" s="44" t="s">
        <v>1738</v>
      </c>
      <c r="G238" s="44" t="s">
        <v>168</v>
      </c>
      <c r="H238" s="44">
        <v>493</v>
      </c>
      <c r="I238" s="44">
        <v>4</v>
      </c>
      <c r="J238" s="44">
        <v>0</v>
      </c>
      <c r="K238" s="44" t="s">
        <v>998</v>
      </c>
      <c r="L238" s="15" t="str">
        <f t="shared" si="12"/>
        <v>DOES NOT MEET</v>
      </c>
      <c r="M238" s="21" t="str">
        <f t="shared" si="13"/>
        <v>DOES NOT MEET</v>
      </c>
      <c r="N238" s="18" t="str">
        <f t="shared" si="14"/>
        <v>&gt;1200</v>
      </c>
      <c r="O238" s="18">
        <f t="shared" si="15"/>
        <v>0</v>
      </c>
    </row>
    <row r="239" spans="1:15" ht="14.4" customHeight="1" x14ac:dyDescent="0.3">
      <c r="A239" s="44" t="s">
        <v>63</v>
      </c>
      <c r="B239" s="44" t="s">
        <v>561</v>
      </c>
      <c r="C239" s="45">
        <v>43713</v>
      </c>
      <c r="D239" s="44" t="s">
        <v>986</v>
      </c>
      <c r="E239" s="44" t="s">
        <v>997</v>
      </c>
      <c r="F239" s="44" t="s">
        <v>1743</v>
      </c>
      <c r="G239" s="44" t="s">
        <v>168</v>
      </c>
      <c r="H239" s="44">
        <v>873</v>
      </c>
      <c r="I239" s="44">
        <v>5.14</v>
      </c>
      <c r="J239" s="44" t="s">
        <v>266</v>
      </c>
      <c r="K239" s="44" t="s">
        <v>1090</v>
      </c>
      <c r="L239" s="15" t="str">
        <f t="shared" si="12"/>
        <v>MEETS</v>
      </c>
      <c r="M239" s="21" t="str">
        <f t="shared" si="13"/>
        <v>DOES NOT MEET</v>
      </c>
      <c r="N239" s="18" t="str">
        <f t="shared" si="14"/>
        <v>&gt;400&lt;800</v>
      </c>
      <c r="O239" s="18">
        <f t="shared" si="15"/>
        <v>32</v>
      </c>
    </row>
    <row r="240" spans="1:15" ht="14.4" customHeight="1" x14ac:dyDescent="0.3">
      <c r="A240" s="44" t="s">
        <v>63</v>
      </c>
      <c r="B240" s="44" t="s">
        <v>62</v>
      </c>
      <c r="C240" s="45">
        <v>42410</v>
      </c>
      <c r="D240" s="44" t="s">
        <v>42</v>
      </c>
      <c r="E240" s="44" t="s">
        <v>471</v>
      </c>
      <c r="F240" s="44" t="s">
        <v>2478</v>
      </c>
      <c r="G240" s="44" t="s">
        <v>189</v>
      </c>
      <c r="H240" s="44">
        <v>14501</v>
      </c>
      <c r="I240" s="44">
        <v>8.5</v>
      </c>
      <c r="J240" s="44">
        <v>0</v>
      </c>
      <c r="K240" s="44">
        <v>10.9</v>
      </c>
      <c r="L240" s="15" t="str">
        <f t="shared" si="12"/>
        <v>MEETS</v>
      </c>
      <c r="M240" s="21" t="str">
        <f t="shared" si="13"/>
        <v>MEETS</v>
      </c>
      <c r="N240" s="18">
        <f t="shared" si="14"/>
        <v>10.9</v>
      </c>
      <c r="O240" s="18">
        <f t="shared" si="15"/>
        <v>0</v>
      </c>
    </row>
    <row r="241" spans="1:15" ht="14.4" customHeight="1" x14ac:dyDescent="0.3">
      <c r="A241" s="44" t="s">
        <v>63</v>
      </c>
      <c r="B241" s="44" t="s">
        <v>62</v>
      </c>
      <c r="C241" s="45">
        <v>43556</v>
      </c>
      <c r="D241" s="44" t="s">
        <v>42</v>
      </c>
      <c r="E241" s="44" t="s">
        <v>471</v>
      </c>
      <c r="F241" s="44" t="s">
        <v>1733</v>
      </c>
      <c r="G241" s="44" t="s">
        <v>189</v>
      </c>
      <c r="H241" s="44">
        <v>14610</v>
      </c>
      <c r="I241" s="44">
        <v>9.1</v>
      </c>
      <c r="J241" s="44" t="s">
        <v>239</v>
      </c>
      <c r="K241" s="44" t="s">
        <v>1040</v>
      </c>
      <c r="L241" s="15" t="str">
        <f t="shared" si="12"/>
        <v>DOES NOT MEET</v>
      </c>
      <c r="M241" s="21" t="str">
        <f t="shared" si="13"/>
        <v>MEETS</v>
      </c>
      <c r="N241" s="18">
        <f t="shared" si="14"/>
        <v>45.174999999999997</v>
      </c>
      <c r="O241" s="18">
        <f t="shared" si="15"/>
        <v>30</v>
      </c>
    </row>
    <row r="242" spans="1:15" ht="14.4" customHeight="1" x14ac:dyDescent="0.3">
      <c r="A242" s="44" t="s">
        <v>63</v>
      </c>
      <c r="B242" s="44" t="s">
        <v>605</v>
      </c>
      <c r="C242" s="45">
        <v>42669</v>
      </c>
      <c r="D242" s="44" t="s">
        <v>47</v>
      </c>
      <c r="E242" s="44" t="s">
        <v>534</v>
      </c>
      <c r="F242" s="44" t="s">
        <v>2511</v>
      </c>
      <c r="G242" s="44" t="s">
        <v>227</v>
      </c>
      <c r="H242" s="44">
        <v>2755</v>
      </c>
      <c r="I242" s="44">
        <v>7.9</v>
      </c>
      <c r="J242" s="44">
        <v>17.7</v>
      </c>
      <c r="K242" s="44">
        <v>70.5</v>
      </c>
      <c r="L242" s="15" t="str">
        <f t="shared" si="12"/>
        <v>MEETS</v>
      </c>
      <c r="M242" s="21" t="str">
        <f t="shared" si="13"/>
        <v>DOES NOT MEET</v>
      </c>
      <c r="N242" s="18">
        <f t="shared" si="14"/>
        <v>70.5</v>
      </c>
      <c r="O242" s="18">
        <f t="shared" si="15"/>
        <v>17.7</v>
      </c>
    </row>
    <row r="243" spans="1:15" ht="14.4" customHeight="1" x14ac:dyDescent="0.3">
      <c r="A243" s="44" t="s">
        <v>63</v>
      </c>
      <c r="B243" s="44" t="s">
        <v>605</v>
      </c>
      <c r="C243" s="45">
        <v>43703</v>
      </c>
      <c r="D243" s="44" t="s">
        <v>47</v>
      </c>
      <c r="E243" s="44" t="s">
        <v>534</v>
      </c>
      <c r="F243" s="44" t="s">
        <v>1756</v>
      </c>
      <c r="G243" s="44" t="s">
        <v>227</v>
      </c>
      <c r="H243" s="44">
        <v>3264</v>
      </c>
      <c r="I243" s="44">
        <v>8.17</v>
      </c>
      <c r="J243" s="44" t="s">
        <v>238</v>
      </c>
      <c r="K243" s="44" t="s">
        <v>1102</v>
      </c>
      <c r="L243" s="15" t="str">
        <f t="shared" si="12"/>
        <v>MEETS</v>
      </c>
      <c r="M243" s="21" t="str">
        <f t="shared" si="13"/>
        <v>DOES NOT MEET</v>
      </c>
      <c r="N243" s="18">
        <f t="shared" si="14"/>
        <v>202.20599999999999</v>
      </c>
      <c r="O243" s="18">
        <f t="shared" si="15"/>
        <v>29</v>
      </c>
    </row>
    <row r="244" spans="1:15" ht="14.4" customHeight="1" x14ac:dyDescent="0.3">
      <c r="A244" s="44" t="s">
        <v>63</v>
      </c>
      <c r="B244" s="44" t="s">
        <v>603</v>
      </c>
      <c r="C244" s="45">
        <v>42669</v>
      </c>
      <c r="D244" s="44" t="s">
        <v>47</v>
      </c>
      <c r="E244" s="44" t="s">
        <v>526</v>
      </c>
      <c r="F244" s="44" t="s">
        <v>2510</v>
      </c>
      <c r="G244" s="44" t="s">
        <v>227</v>
      </c>
      <c r="H244" s="44">
        <v>7880</v>
      </c>
      <c r="I244" s="44">
        <v>9</v>
      </c>
      <c r="J244" s="44">
        <v>0</v>
      </c>
      <c r="K244" s="44">
        <v>12.3</v>
      </c>
      <c r="L244" s="15" t="str">
        <f t="shared" si="12"/>
        <v>MEETS</v>
      </c>
      <c r="M244" s="21" t="str">
        <f t="shared" si="13"/>
        <v>MEETS</v>
      </c>
      <c r="N244" s="18">
        <f t="shared" si="14"/>
        <v>12.3</v>
      </c>
      <c r="O244" s="18">
        <f t="shared" si="15"/>
        <v>0</v>
      </c>
    </row>
    <row r="245" spans="1:15" ht="14.4" customHeight="1" x14ac:dyDescent="0.3">
      <c r="A245" s="44" t="s">
        <v>63</v>
      </c>
      <c r="B245" s="44" t="s">
        <v>603</v>
      </c>
      <c r="C245" s="45">
        <v>43703</v>
      </c>
      <c r="D245" s="44" t="s">
        <v>47</v>
      </c>
      <c r="E245" s="44" t="s">
        <v>526</v>
      </c>
      <c r="F245" s="44" t="s">
        <v>1742</v>
      </c>
      <c r="G245" s="44" t="s">
        <v>227</v>
      </c>
      <c r="H245" s="44">
        <v>6465</v>
      </c>
      <c r="I245" s="44">
        <v>9.1300000000000008</v>
      </c>
      <c r="J245" s="44" t="s">
        <v>238</v>
      </c>
      <c r="K245" s="44" t="s">
        <v>1104</v>
      </c>
      <c r="L245" s="15" t="str">
        <f t="shared" si="12"/>
        <v>DOES NOT MEET</v>
      </c>
      <c r="M245" s="21" t="str">
        <f t="shared" si="13"/>
        <v>MEETS</v>
      </c>
      <c r="N245" s="18">
        <f t="shared" si="14"/>
        <v>102.08799999999999</v>
      </c>
      <c r="O245" s="18">
        <f t="shared" si="15"/>
        <v>29</v>
      </c>
    </row>
    <row r="246" spans="1:15" ht="14.4" customHeight="1" x14ac:dyDescent="0.3">
      <c r="A246" s="44" t="s">
        <v>63</v>
      </c>
      <c r="B246" s="44" t="s">
        <v>1143</v>
      </c>
      <c r="C246" s="45">
        <v>44095</v>
      </c>
      <c r="D246" s="44" t="s">
        <v>51</v>
      </c>
      <c r="E246" s="44" t="s">
        <v>1144</v>
      </c>
      <c r="F246" s="44" t="s">
        <v>1751</v>
      </c>
      <c r="G246" s="44" t="s">
        <v>227</v>
      </c>
      <c r="H246" s="44">
        <v>43355</v>
      </c>
      <c r="I246" s="44">
        <v>4.3099999999999996</v>
      </c>
      <c r="J246" s="44" t="s">
        <v>239</v>
      </c>
      <c r="K246" s="44" t="s">
        <v>1145</v>
      </c>
      <c r="L246" s="15" t="str">
        <f t="shared" si="12"/>
        <v>DOES NOT MEET</v>
      </c>
      <c r="M246" s="21" t="str">
        <f t="shared" si="13"/>
        <v>DOES NOT MEET</v>
      </c>
      <c r="N246" s="18">
        <f t="shared" si="14"/>
        <v>30.192</v>
      </c>
      <c r="O246" s="18">
        <f t="shared" si="15"/>
        <v>30</v>
      </c>
    </row>
    <row r="247" spans="1:15" ht="14.4" customHeight="1" x14ac:dyDescent="0.3">
      <c r="A247" s="44" t="s">
        <v>63</v>
      </c>
      <c r="B247" s="44" t="s">
        <v>1143</v>
      </c>
      <c r="C247" s="45">
        <v>44095</v>
      </c>
      <c r="D247" s="44" t="s">
        <v>47</v>
      </c>
      <c r="E247" s="44" t="s">
        <v>1144</v>
      </c>
      <c r="F247" s="44" t="s">
        <v>1746</v>
      </c>
      <c r="G247" s="44" t="s">
        <v>227</v>
      </c>
      <c r="H247" s="44">
        <v>17676</v>
      </c>
      <c r="I247" s="44">
        <v>8.74</v>
      </c>
      <c r="J247" s="44" t="s">
        <v>239</v>
      </c>
      <c r="K247" s="44" t="s">
        <v>1149</v>
      </c>
      <c r="L247" s="15" t="str">
        <f t="shared" si="12"/>
        <v>MEETS</v>
      </c>
      <c r="M247" s="21" t="str">
        <f t="shared" si="13"/>
        <v>MEETS</v>
      </c>
      <c r="N247" s="18">
        <f t="shared" si="14"/>
        <v>59.621000000000002</v>
      </c>
      <c r="O247" s="18">
        <f t="shared" si="15"/>
        <v>30</v>
      </c>
    </row>
    <row r="248" spans="1:15" ht="14.4" customHeight="1" x14ac:dyDescent="0.3">
      <c r="A248" s="44" t="s">
        <v>63</v>
      </c>
      <c r="B248" s="44" t="s">
        <v>599</v>
      </c>
      <c r="C248" s="45">
        <v>42481</v>
      </c>
      <c r="D248" s="44" t="s">
        <v>47</v>
      </c>
      <c r="E248" s="44" t="s">
        <v>539</v>
      </c>
      <c r="F248" s="44" t="s">
        <v>2501</v>
      </c>
      <c r="G248" s="44" t="s">
        <v>600</v>
      </c>
      <c r="H248" s="44">
        <v>10686</v>
      </c>
      <c r="I248" s="44">
        <v>8.5</v>
      </c>
      <c r="J248" s="44">
        <v>0</v>
      </c>
      <c r="K248" s="44">
        <v>0</v>
      </c>
      <c r="L248" s="15" t="str">
        <f t="shared" si="12"/>
        <v>MEETS</v>
      </c>
      <c r="M248" s="21" t="str">
        <f t="shared" si="13"/>
        <v>MEETS</v>
      </c>
      <c r="N248" s="18">
        <f t="shared" si="14"/>
        <v>0</v>
      </c>
      <c r="O248" s="18">
        <f t="shared" si="15"/>
        <v>0</v>
      </c>
    </row>
    <row r="249" spans="1:15" ht="14.4" customHeight="1" x14ac:dyDescent="0.3">
      <c r="A249" s="44" t="s">
        <v>63</v>
      </c>
      <c r="B249" s="44" t="s">
        <v>599</v>
      </c>
      <c r="C249" s="45">
        <v>42710</v>
      </c>
      <c r="D249" s="44" t="s">
        <v>47</v>
      </c>
      <c r="E249" s="44" t="s">
        <v>539</v>
      </c>
      <c r="F249" s="44" t="s">
        <v>1749</v>
      </c>
      <c r="G249" s="44" t="s">
        <v>600</v>
      </c>
      <c r="H249" s="44">
        <v>7402</v>
      </c>
      <c r="I249" s="44">
        <v>7.7</v>
      </c>
      <c r="J249" s="44">
        <v>0</v>
      </c>
      <c r="K249" s="44">
        <v>26.3</v>
      </c>
      <c r="L249" s="15" t="str">
        <f t="shared" si="12"/>
        <v>MEETS</v>
      </c>
      <c r="M249" s="21" t="str">
        <f t="shared" si="13"/>
        <v>MEETS</v>
      </c>
      <c r="N249" s="18">
        <f t="shared" si="14"/>
        <v>26.3</v>
      </c>
      <c r="O249" s="18">
        <f t="shared" si="15"/>
        <v>0</v>
      </c>
    </row>
    <row r="250" spans="1:15" ht="14.4" customHeight="1" x14ac:dyDescent="0.3">
      <c r="A250" s="44" t="s">
        <v>63</v>
      </c>
      <c r="B250" s="44" t="s">
        <v>591</v>
      </c>
      <c r="C250" s="45">
        <v>42452</v>
      </c>
      <c r="D250" s="44" t="s">
        <v>42</v>
      </c>
      <c r="E250" s="44" t="s">
        <v>433</v>
      </c>
      <c r="F250" s="44" t="s">
        <v>1741</v>
      </c>
      <c r="G250" s="44" t="s">
        <v>199</v>
      </c>
      <c r="H250" s="44">
        <v>24278</v>
      </c>
      <c r="I250" s="44">
        <v>8</v>
      </c>
      <c r="J250" s="44">
        <v>0</v>
      </c>
      <c r="K250" s="44">
        <v>7.1</v>
      </c>
      <c r="L250" s="15" t="str">
        <f t="shared" si="12"/>
        <v>MEETS</v>
      </c>
      <c r="M250" s="21" t="str">
        <f t="shared" si="13"/>
        <v>MEETS</v>
      </c>
      <c r="N250" s="18">
        <f t="shared" si="14"/>
        <v>7.1</v>
      </c>
      <c r="O250" s="18">
        <f t="shared" si="15"/>
        <v>0</v>
      </c>
    </row>
    <row r="251" spans="1:15" ht="14.4" customHeight="1" x14ac:dyDescent="0.3">
      <c r="A251" s="44" t="s">
        <v>63</v>
      </c>
      <c r="B251" s="44" t="s">
        <v>591</v>
      </c>
      <c r="C251" s="45">
        <v>44062</v>
      </c>
      <c r="D251" s="44" t="s">
        <v>457</v>
      </c>
      <c r="E251" s="44" t="s">
        <v>1125</v>
      </c>
      <c r="F251" s="44" t="s">
        <v>2566</v>
      </c>
      <c r="G251" s="44" t="s">
        <v>1126</v>
      </c>
      <c r="H251" s="44">
        <v>16008</v>
      </c>
      <c r="I251" s="44">
        <v>8.82</v>
      </c>
      <c r="J251" s="44" t="s">
        <v>239</v>
      </c>
      <c r="K251" s="44" t="s">
        <v>831</v>
      </c>
      <c r="L251" s="15" t="str">
        <f t="shared" ref="L251:L314" si="16">IF(ISBLANK(I251),"N/A",IF(AND(4.5&lt;=$I251,$I251&lt;=9), "MEETS","DOES NOT MEET"))</f>
        <v>MEETS</v>
      </c>
      <c r="M251" s="21" t="str">
        <f t="shared" ref="M251:M314" si="17">IF(ISBLANK(I251), "N/A", IF(AND(5 &lt;= $I251, $I251 &lt;= 10),IF($H251&gt;=3000,IF($O251&lt;=100,IF($N251&lt;=200,"MEETS","DOES NOT MEET"),"DOES NOT MEET"),"DOES NOT MEET"),"DOES NOT MEET"))</f>
        <v>MEETS</v>
      </c>
      <c r="N251" s="18">
        <f t="shared" ref="N251:N314" si="18">IF(LEFT(K251, 1)="&lt;", VALUE(RIGHT(K251,LEN(K251)-1)), K251)</f>
        <v>71.466999999999999</v>
      </c>
      <c r="O251" s="18">
        <f t="shared" ref="O251:O314" si="19">IF(LEFT(J251, 1)="&lt;", VALUE(RIGHT(J251,LEN(J251)-1)), J251)</f>
        <v>30</v>
      </c>
    </row>
    <row r="252" spans="1:15" ht="14.4" customHeight="1" x14ac:dyDescent="0.3">
      <c r="A252" s="44" t="s">
        <v>63</v>
      </c>
      <c r="B252" s="44" t="s">
        <v>591</v>
      </c>
      <c r="C252" s="45">
        <v>44062</v>
      </c>
      <c r="D252" s="44" t="s">
        <v>457</v>
      </c>
      <c r="E252" s="44" t="s">
        <v>1125</v>
      </c>
      <c r="F252" s="44" t="s">
        <v>2565</v>
      </c>
      <c r="G252" s="44" t="s">
        <v>1126</v>
      </c>
      <c r="H252" s="44">
        <v>7337</v>
      </c>
      <c r="I252" s="44">
        <v>8.6</v>
      </c>
      <c r="J252" s="44" t="s">
        <v>239</v>
      </c>
      <c r="K252" s="44" t="s">
        <v>1127</v>
      </c>
      <c r="L252" s="15" t="str">
        <f t="shared" si="16"/>
        <v>MEETS</v>
      </c>
      <c r="M252" s="21" t="str">
        <f t="shared" si="17"/>
        <v>MEETS</v>
      </c>
      <c r="N252" s="18">
        <f t="shared" si="18"/>
        <v>141.05600000000001</v>
      </c>
      <c r="O252" s="18">
        <f t="shared" si="19"/>
        <v>30</v>
      </c>
    </row>
    <row r="253" spans="1:15" ht="14.4" customHeight="1" x14ac:dyDescent="0.3">
      <c r="A253" s="44" t="s">
        <v>63</v>
      </c>
      <c r="B253" s="44" t="s">
        <v>591</v>
      </c>
      <c r="C253" s="45">
        <v>44062</v>
      </c>
      <c r="D253" s="44" t="s">
        <v>457</v>
      </c>
      <c r="E253" s="44" t="s">
        <v>1125</v>
      </c>
      <c r="F253" s="44" t="s">
        <v>2567</v>
      </c>
      <c r="G253" s="44" t="s">
        <v>1126</v>
      </c>
      <c r="H253" s="44">
        <v>10005</v>
      </c>
      <c r="I253" s="44">
        <v>8.6999999999999993</v>
      </c>
      <c r="J253" s="44" t="s">
        <v>239</v>
      </c>
      <c r="K253" s="44" t="s">
        <v>1128</v>
      </c>
      <c r="L253" s="15" t="str">
        <f t="shared" si="16"/>
        <v>MEETS</v>
      </c>
      <c r="M253" s="21" t="str">
        <f t="shared" si="17"/>
        <v>MEETS</v>
      </c>
      <c r="N253" s="18">
        <f t="shared" si="18"/>
        <v>117.312</v>
      </c>
      <c r="O253" s="18">
        <f t="shared" si="19"/>
        <v>30</v>
      </c>
    </row>
    <row r="254" spans="1:15" ht="14.4" customHeight="1" x14ac:dyDescent="0.3">
      <c r="A254" s="44" t="s">
        <v>63</v>
      </c>
      <c r="B254" s="44" t="s">
        <v>591</v>
      </c>
      <c r="C254" s="45">
        <v>44089</v>
      </c>
      <c r="D254" s="44" t="s">
        <v>457</v>
      </c>
      <c r="E254" s="44" t="s">
        <v>1125</v>
      </c>
      <c r="F254" s="44" t="s">
        <v>2572</v>
      </c>
      <c r="G254" s="44" t="s">
        <v>1195</v>
      </c>
      <c r="H254" s="44">
        <v>5403</v>
      </c>
      <c r="I254" s="44">
        <v>7.92</v>
      </c>
      <c r="J254" s="44" t="s">
        <v>239</v>
      </c>
      <c r="K254" s="44" t="s">
        <v>1204</v>
      </c>
      <c r="L254" s="15" t="str">
        <f t="shared" si="16"/>
        <v>MEETS</v>
      </c>
      <c r="M254" s="21" t="str">
        <f t="shared" si="17"/>
        <v>MEETS</v>
      </c>
      <c r="N254" s="18">
        <f t="shared" si="18"/>
        <v>87.5</v>
      </c>
      <c r="O254" s="18">
        <f t="shared" si="19"/>
        <v>30</v>
      </c>
    </row>
    <row r="255" spans="1:15" ht="14.4" customHeight="1" x14ac:dyDescent="0.3">
      <c r="A255" s="44" t="s">
        <v>63</v>
      </c>
      <c r="B255" s="44" t="s">
        <v>591</v>
      </c>
      <c r="C255" s="45">
        <v>44118</v>
      </c>
      <c r="D255" s="44" t="s">
        <v>457</v>
      </c>
      <c r="E255" s="44" t="s">
        <v>1125</v>
      </c>
      <c r="F255" s="44" t="s">
        <v>1730</v>
      </c>
      <c r="G255" s="44" t="s">
        <v>1195</v>
      </c>
      <c r="H255" s="44">
        <v>5203</v>
      </c>
      <c r="I255" s="44">
        <v>8.02</v>
      </c>
      <c r="J255" s="44" t="s">
        <v>239</v>
      </c>
      <c r="K255" s="44" t="s">
        <v>1196</v>
      </c>
      <c r="L255" s="15" t="str">
        <f t="shared" si="16"/>
        <v>MEETS</v>
      </c>
      <c r="M255" s="21" t="str">
        <f t="shared" si="17"/>
        <v>MEETS</v>
      </c>
      <c r="N255" s="18">
        <f t="shared" si="18"/>
        <v>113</v>
      </c>
      <c r="O255" s="18">
        <f t="shared" si="19"/>
        <v>30</v>
      </c>
    </row>
    <row r="256" spans="1:15" ht="14.4" customHeight="1" x14ac:dyDescent="0.3">
      <c r="A256" s="44" t="s">
        <v>63</v>
      </c>
      <c r="B256" s="44" t="s">
        <v>652</v>
      </c>
      <c r="C256" s="45">
        <v>43383</v>
      </c>
      <c r="D256" s="44" t="s">
        <v>42</v>
      </c>
      <c r="E256" s="44" t="s">
        <v>961</v>
      </c>
      <c r="F256" s="44" t="s">
        <v>2538</v>
      </c>
      <c r="G256" s="44" t="s">
        <v>620</v>
      </c>
      <c r="H256" s="44">
        <v>1035</v>
      </c>
      <c r="I256" s="44">
        <v>7.6</v>
      </c>
      <c r="J256" s="44">
        <v>0</v>
      </c>
      <c r="K256" s="44">
        <v>640</v>
      </c>
      <c r="L256" s="15" t="str">
        <f t="shared" si="16"/>
        <v>MEETS</v>
      </c>
      <c r="M256" s="21" t="str">
        <f t="shared" si="17"/>
        <v>DOES NOT MEET</v>
      </c>
      <c r="N256" s="18">
        <f t="shared" si="18"/>
        <v>640</v>
      </c>
      <c r="O256" s="18">
        <f t="shared" si="19"/>
        <v>0</v>
      </c>
    </row>
    <row r="257" spans="1:15" ht="14.4" customHeight="1" x14ac:dyDescent="0.3">
      <c r="A257" s="44" t="s">
        <v>63</v>
      </c>
      <c r="B257" s="44" t="s">
        <v>652</v>
      </c>
      <c r="C257" s="45">
        <v>43678</v>
      </c>
      <c r="D257" s="44" t="s">
        <v>42</v>
      </c>
      <c r="E257" s="44" t="s">
        <v>961</v>
      </c>
      <c r="F257" s="44" t="s">
        <v>1753</v>
      </c>
      <c r="G257" s="44" t="s">
        <v>620</v>
      </c>
      <c r="H257" s="44">
        <v>1466</v>
      </c>
      <c r="I257" s="44">
        <v>7.41</v>
      </c>
      <c r="J257" s="44" t="s">
        <v>238</v>
      </c>
      <c r="K257" s="44" t="s">
        <v>1090</v>
      </c>
      <c r="L257" s="15" t="str">
        <f t="shared" si="16"/>
        <v>MEETS</v>
      </c>
      <c r="M257" s="21" t="str">
        <f t="shared" si="17"/>
        <v>DOES NOT MEET</v>
      </c>
      <c r="N257" s="18" t="str">
        <f t="shared" si="18"/>
        <v>&gt;400&lt;800</v>
      </c>
      <c r="O257" s="18">
        <f t="shared" si="19"/>
        <v>29</v>
      </c>
    </row>
    <row r="258" spans="1:15" ht="14.4" customHeight="1" x14ac:dyDescent="0.3">
      <c r="A258" s="44" t="s">
        <v>63</v>
      </c>
      <c r="B258" s="44" t="s">
        <v>601</v>
      </c>
      <c r="C258" s="45">
        <v>42535</v>
      </c>
      <c r="D258" s="44" t="s">
        <v>47</v>
      </c>
      <c r="E258" s="44" t="s">
        <v>476</v>
      </c>
      <c r="F258" s="44" t="s">
        <v>2505</v>
      </c>
      <c r="G258" s="44" t="s">
        <v>572</v>
      </c>
      <c r="H258" s="44">
        <v>14872</v>
      </c>
      <c r="I258" s="44">
        <v>8.8000000000000007</v>
      </c>
      <c r="J258" s="44">
        <v>2.1</v>
      </c>
      <c r="K258" s="44">
        <v>13.2</v>
      </c>
      <c r="L258" s="15" t="str">
        <f t="shared" si="16"/>
        <v>MEETS</v>
      </c>
      <c r="M258" s="21" t="str">
        <f t="shared" si="17"/>
        <v>MEETS</v>
      </c>
      <c r="N258" s="18">
        <f t="shared" si="18"/>
        <v>13.2</v>
      </c>
      <c r="O258" s="18">
        <f t="shared" si="19"/>
        <v>2.1</v>
      </c>
    </row>
    <row r="259" spans="1:15" ht="14.4" customHeight="1" x14ac:dyDescent="0.3">
      <c r="A259" s="44" t="s">
        <v>63</v>
      </c>
      <c r="B259" s="44" t="s">
        <v>601</v>
      </c>
      <c r="C259" s="45">
        <v>42801</v>
      </c>
      <c r="D259" s="44" t="s">
        <v>47</v>
      </c>
      <c r="E259" s="44" t="s">
        <v>476</v>
      </c>
      <c r="F259" s="44" t="s">
        <v>1750</v>
      </c>
      <c r="G259" s="44" t="s">
        <v>572</v>
      </c>
      <c r="H259" s="44">
        <v>16044</v>
      </c>
      <c r="I259" s="44">
        <v>9.1999999999999993</v>
      </c>
      <c r="J259" s="44">
        <v>0</v>
      </c>
      <c r="K259" s="44">
        <v>37.4</v>
      </c>
      <c r="L259" s="15" t="str">
        <f t="shared" si="16"/>
        <v>DOES NOT MEET</v>
      </c>
      <c r="M259" s="21" t="str">
        <f t="shared" si="17"/>
        <v>MEETS</v>
      </c>
      <c r="N259" s="18">
        <f t="shared" si="18"/>
        <v>37.4</v>
      </c>
      <c r="O259" s="18">
        <f t="shared" si="19"/>
        <v>0</v>
      </c>
    </row>
    <row r="260" spans="1:15" ht="14.4" customHeight="1" x14ac:dyDescent="0.3">
      <c r="A260" s="44" t="s">
        <v>63</v>
      </c>
      <c r="B260" s="44" t="s">
        <v>590</v>
      </c>
      <c r="C260" s="45">
        <v>42649</v>
      </c>
      <c r="D260" s="44" t="s">
        <v>47</v>
      </c>
      <c r="E260" s="44" t="s">
        <v>481</v>
      </c>
      <c r="F260" s="44" t="s">
        <v>1747</v>
      </c>
      <c r="G260" s="44" t="s">
        <v>176</v>
      </c>
      <c r="H260" s="44">
        <v>1872</v>
      </c>
      <c r="I260" s="44">
        <v>7.6</v>
      </c>
      <c r="J260" s="44">
        <v>0</v>
      </c>
      <c r="K260" s="44">
        <v>93.3</v>
      </c>
      <c r="L260" s="15" t="str">
        <f t="shared" si="16"/>
        <v>MEETS</v>
      </c>
      <c r="M260" s="21" t="str">
        <f t="shared" si="17"/>
        <v>DOES NOT MEET</v>
      </c>
      <c r="N260" s="18">
        <f t="shared" si="18"/>
        <v>93.3</v>
      </c>
      <c r="O260" s="18">
        <f t="shared" si="19"/>
        <v>0</v>
      </c>
    </row>
    <row r="261" spans="1:15" ht="14.4" customHeight="1" x14ac:dyDescent="0.3">
      <c r="A261" s="44" t="s">
        <v>63</v>
      </c>
      <c r="B261" s="44" t="s">
        <v>606</v>
      </c>
      <c r="C261" s="45">
        <v>42669</v>
      </c>
      <c r="D261" s="44" t="s">
        <v>51</v>
      </c>
      <c r="E261" s="44" t="s">
        <v>470</v>
      </c>
      <c r="F261" s="44" t="s">
        <v>2513</v>
      </c>
      <c r="G261" s="44" t="s">
        <v>227</v>
      </c>
      <c r="H261" s="44">
        <v>48146</v>
      </c>
      <c r="I261" s="44">
        <v>4.7</v>
      </c>
      <c r="J261" s="44">
        <v>0</v>
      </c>
      <c r="K261" s="44">
        <v>0</v>
      </c>
      <c r="L261" s="15" t="str">
        <f t="shared" si="16"/>
        <v>MEETS</v>
      </c>
      <c r="M261" s="21" t="str">
        <f t="shared" si="17"/>
        <v>DOES NOT MEET</v>
      </c>
      <c r="N261" s="18">
        <f t="shared" si="18"/>
        <v>0</v>
      </c>
      <c r="O261" s="18">
        <f t="shared" si="19"/>
        <v>0</v>
      </c>
    </row>
    <row r="262" spans="1:15" ht="14.4" customHeight="1" x14ac:dyDescent="0.3">
      <c r="A262" s="44" t="s">
        <v>63</v>
      </c>
      <c r="B262" s="44" t="s">
        <v>606</v>
      </c>
      <c r="C262" s="45">
        <v>43703</v>
      </c>
      <c r="D262" s="44" t="s">
        <v>51</v>
      </c>
      <c r="E262" s="44" t="s">
        <v>470</v>
      </c>
      <c r="F262" s="44" t="s">
        <v>1748</v>
      </c>
      <c r="G262" s="44" t="s">
        <v>227</v>
      </c>
      <c r="H262" s="44">
        <v>52160</v>
      </c>
      <c r="I262" s="44">
        <v>4.99</v>
      </c>
      <c r="J262" s="44" t="s">
        <v>238</v>
      </c>
      <c r="K262" s="44" t="s">
        <v>1103</v>
      </c>
      <c r="L262" s="15" t="str">
        <f t="shared" si="16"/>
        <v>MEETS</v>
      </c>
      <c r="M262" s="21" t="str">
        <f t="shared" si="17"/>
        <v>DOES NOT MEET</v>
      </c>
      <c r="N262" s="18">
        <f t="shared" si="18"/>
        <v>12.653</v>
      </c>
      <c r="O262" s="18">
        <f t="shared" si="19"/>
        <v>29</v>
      </c>
    </row>
    <row r="263" spans="1:15" ht="14.4" customHeight="1" x14ac:dyDescent="0.3">
      <c r="A263" s="44" t="s">
        <v>63</v>
      </c>
      <c r="B263" s="44" t="s">
        <v>562</v>
      </c>
      <c r="C263" s="45">
        <v>42530</v>
      </c>
      <c r="D263" s="44" t="s">
        <v>42</v>
      </c>
      <c r="E263" s="44" t="s">
        <v>491</v>
      </c>
      <c r="F263" s="44" t="s">
        <v>1754</v>
      </c>
      <c r="G263" s="44" t="s">
        <v>209</v>
      </c>
      <c r="H263" s="44">
        <v>9407</v>
      </c>
      <c r="I263" s="44">
        <v>8.9</v>
      </c>
      <c r="J263" s="44">
        <v>2.1</v>
      </c>
      <c r="K263" s="44">
        <v>16.7</v>
      </c>
      <c r="L263" s="15" t="str">
        <f t="shared" si="16"/>
        <v>MEETS</v>
      </c>
      <c r="M263" s="21" t="str">
        <f t="shared" si="17"/>
        <v>MEETS</v>
      </c>
      <c r="N263" s="18">
        <f t="shared" si="18"/>
        <v>16.7</v>
      </c>
      <c r="O263" s="18">
        <f t="shared" si="19"/>
        <v>2.1</v>
      </c>
    </row>
    <row r="264" spans="1:15" ht="14.4" customHeight="1" x14ac:dyDescent="0.3">
      <c r="A264" s="44" t="s">
        <v>63</v>
      </c>
      <c r="B264" s="44" t="s">
        <v>562</v>
      </c>
      <c r="C264" s="45">
        <v>43388</v>
      </c>
      <c r="D264" s="44" t="s">
        <v>47</v>
      </c>
      <c r="E264" s="44" t="s">
        <v>491</v>
      </c>
      <c r="F264" s="44" t="s">
        <v>2541</v>
      </c>
      <c r="G264" s="44" t="s">
        <v>178</v>
      </c>
      <c r="H264" s="44">
        <v>8249</v>
      </c>
      <c r="I264" s="44">
        <v>8.6999999999999993</v>
      </c>
      <c r="J264" s="44">
        <v>0</v>
      </c>
      <c r="K264" s="44" t="s">
        <v>996</v>
      </c>
      <c r="L264" s="15" t="str">
        <f t="shared" si="16"/>
        <v>MEETS</v>
      </c>
      <c r="M264" s="21" t="str">
        <f t="shared" si="17"/>
        <v>MEETS</v>
      </c>
      <c r="N264" s="18">
        <f t="shared" si="18"/>
        <v>92.08</v>
      </c>
      <c r="O264" s="18">
        <f t="shared" si="19"/>
        <v>0</v>
      </c>
    </row>
    <row r="265" spans="1:15" ht="14.4" customHeight="1" x14ac:dyDescent="0.3">
      <c r="A265" s="44" t="s">
        <v>63</v>
      </c>
      <c r="B265" s="44" t="s">
        <v>562</v>
      </c>
      <c r="C265" s="45">
        <v>43690</v>
      </c>
      <c r="D265" s="44" t="s">
        <v>47</v>
      </c>
      <c r="E265" s="44" t="s">
        <v>491</v>
      </c>
      <c r="F265" s="44" t="s">
        <v>2556</v>
      </c>
      <c r="G265" s="44" t="s">
        <v>178</v>
      </c>
      <c r="H265" s="44">
        <v>5849</v>
      </c>
      <c r="I265" s="44">
        <v>8.7200000000000006</v>
      </c>
      <c r="J265" s="44" t="s">
        <v>238</v>
      </c>
      <c r="K265" s="44" t="s">
        <v>1092</v>
      </c>
      <c r="L265" s="15" t="str">
        <f t="shared" si="16"/>
        <v>MEETS</v>
      </c>
      <c r="M265" s="21" t="str">
        <f t="shared" si="17"/>
        <v>MEETS</v>
      </c>
      <c r="N265" s="18">
        <f t="shared" si="18"/>
        <v>112.8</v>
      </c>
      <c r="O265" s="18">
        <f t="shared" si="19"/>
        <v>29</v>
      </c>
    </row>
    <row r="266" spans="1:15" ht="14.4" customHeight="1" x14ac:dyDescent="0.3">
      <c r="A266" s="44" t="s">
        <v>63</v>
      </c>
      <c r="B266" s="44" t="s">
        <v>562</v>
      </c>
      <c r="C266" s="45">
        <v>45014</v>
      </c>
      <c r="D266" s="44" t="s">
        <v>47</v>
      </c>
      <c r="E266" s="44" t="s">
        <v>491</v>
      </c>
      <c r="F266" s="44" t="s">
        <v>1736</v>
      </c>
      <c r="G266" s="44" t="s">
        <v>1207</v>
      </c>
      <c r="H266" s="44">
        <v>11270</v>
      </c>
      <c r="I266" s="44">
        <v>7.65</v>
      </c>
      <c r="J266" s="44" t="s">
        <v>1213</v>
      </c>
      <c r="K266" s="44" t="s">
        <v>1737</v>
      </c>
      <c r="L266" s="41" t="str">
        <f t="shared" si="16"/>
        <v>MEETS</v>
      </c>
      <c r="M266" s="46" t="str">
        <f t="shared" si="17"/>
        <v>DOES NOT MEET</v>
      </c>
      <c r="N266" s="42">
        <f t="shared" si="18"/>
        <v>435.1</v>
      </c>
      <c r="O266" s="42">
        <f t="shared" si="19"/>
        <v>31</v>
      </c>
    </row>
    <row r="267" spans="1:15" ht="14.4" customHeight="1" x14ac:dyDescent="0.3">
      <c r="A267" s="44" t="s">
        <v>63</v>
      </c>
      <c r="B267" s="44" t="s">
        <v>578</v>
      </c>
      <c r="C267" s="45">
        <v>42410</v>
      </c>
      <c r="D267" s="44" t="s">
        <v>47</v>
      </c>
      <c r="E267" s="44" t="s">
        <v>414</v>
      </c>
      <c r="F267" s="44" t="s">
        <v>2479</v>
      </c>
      <c r="G267" s="44" t="s">
        <v>192</v>
      </c>
      <c r="H267" s="44">
        <v>7440</v>
      </c>
      <c r="I267" s="44">
        <v>8.9</v>
      </c>
      <c r="J267" s="44">
        <v>10</v>
      </c>
      <c r="K267" s="44">
        <v>37.700000000000003</v>
      </c>
      <c r="L267" s="15" t="str">
        <f t="shared" si="16"/>
        <v>MEETS</v>
      </c>
      <c r="M267" s="21" t="str">
        <f t="shared" si="17"/>
        <v>MEETS</v>
      </c>
      <c r="N267" s="18">
        <f t="shared" si="18"/>
        <v>37.700000000000003</v>
      </c>
      <c r="O267" s="18">
        <f t="shared" si="19"/>
        <v>10</v>
      </c>
    </row>
    <row r="268" spans="1:15" ht="14.4" customHeight="1" x14ac:dyDescent="0.3">
      <c r="A268" s="44" t="s">
        <v>63</v>
      </c>
      <c r="B268" s="44" t="s">
        <v>578</v>
      </c>
      <c r="C268" s="45">
        <v>42773</v>
      </c>
      <c r="D268" s="44" t="s">
        <v>47</v>
      </c>
      <c r="E268" s="44" t="s">
        <v>523</v>
      </c>
      <c r="F268" s="44" t="s">
        <v>2521</v>
      </c>
      <c r="G268" s="44" t="s">
        <v>192</v>
      </c>
      <c r="H268" s="44">
        <v>5382</v>
      </c>
      <c r="I268" s="44">
        <v>7.9</v>
      </c>
      <c r="J268" s="44">
        <v>22.1</v>
      </c>
      <c r="K268" s="44">
        <v>18</v>
      </c>
      <c r="L268" s="15" t="str">
        <f t="shared" si="16"/>
        <v>MEETS</v>
      </c>
      <c r="M268" s="21" t="str">
        <f t="shared" si="17"/>
        <v>MEETS</v>
      </c>
      <c r="N268" s="18">
        <f t="shared" si="18"/>
        <v>18</v>
      </c>
      <c r="O268" s="18">
        <f t="shared" si="19"/>
        <v>22.1</v>
      </c>
    </row>
    <row r="269" spans="1:15" ht="14.4" customHeight="1" x14ac:dyDescent="0.3">
      <c r="A269" s="44" t="s">
        <v>63</v>
      </c>
      <c r="B269" s="44" t="s">
        <v>578</v>
      </c>
      <c r="C269" s="45">
        <v>43138</v>
      </c>
      <c r="D269" s="44" t="s">
        <v>47</v>
      </c>
      <c r="E269" s="44" t="s">
        <v>523</v>
      </c>
      <c r="F269" s="44" t="s">
        <v>2526</v>
      </c>
      <c r="G269" s="44" t="s">
        <v>192</v>
      </c>
      <c r="H269" s="44">
        <v>4174</v>
      </c>
      <c r="I269" s="44">
        <v>7.9</v>
      </c>
      <c r="J269" s="44">
        <v>27.4</v>
      </c>
      <c r="K269" s="44">
        <v>39.4</v>
      </c>
      <c r="L269" s="15" t="str">
        <f t="shared" si="16"/>
        <v>MEETS</v>
      </c>
      <c r="M269" s="21" t="str">
        <f t="shared" si="17"/>
        <v>MEETS</v>
      </c>
      <c r="N269" s="18">
        <f t="shared" si="18"/>
        <v>39.4</v>
      </c>
      <c r="O269" s="18">
        <f t="shared" si="19"/>
        <v>27.4</v>
      </c>
    </row>
    <row r="270" spans="1:15" ht="14.4" customHeight="1" x14ac:dyDescent="0.3">
      <c r="A270" s="44" t="s">
        <v>63</v>
      </c>
      <c r="B270" s="44" t="s">
        <v>578</v>
      </c>
      <c r="C270" s="45">
        <v>43517</v>
      </c>
      <c r="D270" s="44" t="s">
        <v>47</v>
      </c>
      <c r="E270" s="44" t="s">
        <v>523</v>
      </c>
      <c r="F270" s="44" t="s">
        <v>2547</v>
      </c>
      <c r="G270" s="44" t="s">
        <v>192</v>
      </c>
      <c r="H270" s="44">
        <v>6189</v>
      </c>
      <c r="I270" s="44">
        <v>9.1</v>
      </c>
      <c r="J270" s="44" t="s">
        <v>239</v>
      </c>
      <c r="K270" s="44" t="s">
        <v>1028</v>
      </c>
      <c r="L270" s="15" t="str">
        <f t="shared" si="16"/>
        <v>DOES NOT MEET</v>
      </c>
      <c r="M270" s="21" t="str">
        <f t="shared" si="17"/>
        <v>MEETS</v>
      </c>
      <c r="N270" s="18">
        <f t="shared" si="18"/>
        <v>106.64100000000001</v>
      </c>
      <c r="O270" s="18">
        <f t="shared" si="19"/>
        <v>30</v>
      </c>
    </row>
    <row r="271" spans="1:15" ht="14.4" customHeight="1" x14ac:dyDescent="0.3">
      <c r="A271" s="44" t="s">
        <v>63</v>
      </c>
      <c r="B271" s="44" t="s">
        <v>578</v>
      </c>
      <c r="C271" s="45">
        <v>43866</v>
      </c>
      <c r="D271" s="44" t="s">
        <v>47</v>
      </c>
      <c r="E271" s="44" t="s">
        <v>523</v>
      </c>
      <c r="F271" s="44" t="s">
        <v>2561</v>
      </c>
      <c r="G271" s="44" t="s">
        <v>192</v>
      </c>
      <c r="H271" s="44">
        <v>6484</v>
      </c>
      <c r="I271" s="44">
        <v>8.8000000000000007</v>
      </c>
      <c r="J271" s="44" t="s">
        <v>239</v>
      </c>
      <c r="K271" s="44" t="s">
        <v>1120</v>
      </c>
      <c r="L271" s="15" t="str">
        <f t="shared" si="16"/>
        <v>MEETS</v>
      </c>
      <c r="M271" s="21" t="str">
        <f t="shared" si="17"/>
        <v>MEETS</v>
      </c>
      <c r="N271" s="18">
        <f t="shared" si="18"/>
        <v>101.789</v>
      </c>
      <c r="O271" s="18">
        <f t="shared" si="19"/>
        <v>30</v>
      </c>
    </row>
    <row r="272" spans="1:15" ht="14.4" customHeight="1" x14ac:dyDescent="0.3">
      <c r="A272" s="44" t="s">
        <v>63</v>
      </c>
      <c r="B272" s="44" t="s">
        <v>578</v>
      </c>
      <c r="C272" s="45">
        <v>44230</v>
      </c>
      <c r="D272" s="44" t="s">
        <v>47</v>
      </c>
      <c r="E272" s="44" t="s">
        <v>523</v>
      </c>
      <c r="F272" s="44" t="s">
        <v>2574</v>
      </c>
      <c r="G272" s="44" t="s">
        <v>192</v>
      </c>
      <c r="H272" s="44">
        <v>20010</v>
      </c>
      <c r="I272" s="44">
        <v>9.24</v>
      </c>
      <c r="J272" s="44" t="s">
        <v>239</v>
      </c>
      <c r="K272" s="44" t="s">
        <v>1197</v>
      </c>
      <c r="L272" s="15" t="str">
        <f t="shared" si="16"/>
        <v>DOES NOT MEET</v>
      </c>
      <c r="M272" s="21" t="str">
        <f t="shared" si="17"/>
        <v>MEETS</v>
      </c>
      <c r="N272" s="18">
        <f t="shared" si="18"/>
        <v>72.694999999999993</v>
      </c>
      <c r="O272" s="18">
        <f t="shared" si="19"/>
        <v>30</v>
      </c>
    </row>
    <row r="273" spans="1:15" ht="14.4" customHeight="1" x14ac:dyDescent="0.3">
      <c r="A273" s="44" t="s">
        <v>63</v>
      </c>
      <c r="B273" s="44" t="s">
        <v>578</v>
      </c>
      <c r="C273" s="45">
        <v>44230</v>
      </c>
      <c r="D273" s="44" t="s">
        <v>47</v>
      </c>
      <c r="E273" s="44" t="s">
        <v>523</v>
      </c>
      <c r="F273" s="44" t="s">
        <v>2574</v>
      </c>
      <c r="G273" s="44" t="s">
        <v>192</v>
      </c>
      <c r="H273" s="44">
        <v>20010</v>
      </c>
      <c r="I273" s="44">
        <v>9.24</v>
      </c>
      <c r="J273" s="44" t="s">
        <v>239</v>
      </c>
      <c r="K273" s="44" t="s">
        <v>1197</v>
      </c>
      <c r="L273" s="41" t="str">
        <f t="shared" si="16"/>
        <v>DOES NOT MEET</v>
      </c>
      <c r="M273" s="46" t="str">
        <f t="shared" si="17"/>
        <v>MEETS</v>
      </c>
      <c r="N273" s="42">
        <f t="shared" si="18"/>
        <v>72.694999999999993</v>
      </c>
      <c r="O273" s="42">
        <f t="shared" si="19"/>
        <v>30</v>
      </c>
    </row>
    <row r="274" spans="1:15" ht="14.4" customHeight="1" x14ac:dyDescent="0.3">
      <c r="A274" s="44" t="s">
        <v>63</v>
      </c>
      <c r="B274" s="44" t="s">
        <v>578</v>
      </c>
      <c r="C274" s="45">
        <v>44636</v>
      </c>
      <c r="D274" s="44" t="s">
        <v>47</v>
      </c>
      <c r="E274" s="44" t="s">
        <v>523</v>
      </c>
      <c r="F274" s="44" t="s">
        <v>1734</v>
      </c>
      <c r="G274" s="44" t="s">
        <v>192</v>
      </c>
      <c r="H274" s="44">
        <v>12673</v>
      </c>
      <c r="I274" s="44">
        <v>9.2100000000000009</v>
      </c>
      <c r="J274" s="44">
        <v>34</v>
      </c>
      <c r="K274" s="44" t="s">
        <v>1735</v>
      </c>
      <c r="L274" s="41" t="str">
        <f t="shared" si="16"/>
        <v>DOES NOT MEET</v>
      </c>
      <c r="M274" s="46" t="str">
        <f t="shared" si="17"/>
        <v>MEETS</v>
      </c>
      <c r="N274" s="42">
        <f t="shared" si="18"/>
        <v>128.70500000000001</v>
      </c>
      <c r="O274" s="42">
        <f t="shared" si="19"/>
        <v>34</v>
      </c>
    </row>
    <row r="275" spans="1:15" ht="14.4" customHeight="1" x14ac:dyDescent="0.3">
      <c r="A275" s="44" t="s">
        <v>63</v>
      </c>
      <c r="B275" s="44" t="s">
        <v>133</v>
      </c>
      <c r="C275" s="45">
        <v>42486</v>
      </c>
      <c r="D275" s="44" t="s">
        <v>42</v>
      </c>
      <c r="E275" s="44" t="s">
        <v>538</v>
      </c>
      <c r="F275" s="44" t="s">
        <v>1752</v>
      </c>
      <c r="G275" s="44" t="s">
        <v>199</v>
      </c>
      <c r="H275" s="44">
        <v>6254</v>
      </c>
      <c r="I275" s="44">
        <v>6.2</v>
      </c>
      <c r="J275" s="44">
        <v>0</v>
      </c>
      <c r="K275" s="44">
        <v>49</v>
      </c>
      <c r="L275" s="15" t="str">
        <f t="shared" si="16"/>
        <v>MEETS</v>
      </c>
      <c r="M275" s="21" t="str">
        <f t="shared" si="17"/>
        <v>MEETS</v>
      </c>
      <c r="N275" s="18">
        <f t="shared" si="18"/>
        <v>49</v>
      </c>
      <c r="O275" s="18">
        <f t="shared" si="19"/>
        <v>0</v>
      </c>
    </row>
    <row r="276" spans="1:15" ht="14.4" customHeight="1" x14ac:dyDescent="0.3">
      <c r="A276" s="44" t="s">
        <v>63</v>
      </c>
      <c r="B276" s="44" t="s">
        <v>576</v>
      </c>
      <c r="C276" s="45">
        <v>42227</v>
      </c>
      <c r="D276" s="44" t="s">
        <v>42</v>
      </c>
      <c r="E276" s="44" t="s">
        <v>243</v>
      </c>
      <c r="F276" s="44" t="s">
        <v>1729</v>
      </c>
      <c r="G276" s="44" t="s">
        <v>168</v>
      </c>
      <c r="H276" s="44">
        <v>931966</v>
      </c>
      <c r="I276" s="44">
        <v>7.2</v>
      </c>
      <c r="J276" s="44">
        <v>0</v>
      </c>
      <c r="K276" s="44">
        <v>300</v>
      </c>
      <c r="L276" s="15" t="str">
        <f t="shared" si="16"/>
        <v>MEETS</v>
      </c>
      <c r="M276" s="21" t="str">
        <f t="shared" si="17"/>
        <v>DOES NOT MEET</v>
      </c>
      <c r="N276" s="18">
        <f t="shared" si="18"/>
        <v>300</v>
      </c>
      <c r="O276" s="18">
        <f t="shared" si="19"/>
        <v>0</v>
      </c>
    </row>
    <row r="277" spans="1:15" ht="14.4" customHeight="1" x14ac:dyDescent="0.3">
      <c r="A277" s="44" t="s">
        <v>63</v>
      </c>
      <c r="B277" s="44" t="s">
        <v>576</v>
      </c>
      <c r="C277" s="45">
        <v>42710</v>
      </c>
      <c r="D277" s="44" t="s">
        <v>47</v>
      </c>
      <c r="E277" s="44" t="s">
        <v>528</v>
      </c>
      <c r="F277" s="44" t="s">
        <v>2519</v>
      </c>
      <c r="G277" s="44" t="s">
        <v>600</v>
      </c>
      <c r="H277" s="44">
        <v>4955</v>
      </c>
      <c r="I277" s="44">
        <v>7</v>
      </c>
      <c r="J277" s="44">
        <v>0</v>
      </c>
      <c r="K277" s="44">
        <v>48</v>
      </c>
      <c r="L277" s="15" t="str">
        <f t="shared" si="16"/>
        <v>MEETS</v>
      </c>
      <c r="M277" s="21" t="str">
        <f t="shared" si="17"/>
        <v>MEETS</v>
      </c>
      <c r="N277" s="18">
        <f t="shared" si="18"/>
        <v>48</v>
      </c>
      <c r="O277" s="18">
        <f t="shared" si="19"/>
        <v>0</v>
      </c>
    </row>
    <row r="278" spans="1:15" ht="14.4" customHeight="1" x14ac:dyDescent="0.3">
      <c r="A278" s="44" t="s">
        <v>63</v>
      </c>
      <c r="B278" s="44" t="s">
        <v>576</v>
      </c>
      <c r="C278" s="45">
        <v>43381</v>
      </c>
      <c r="D278" s="44" t="s">
        <v>47</v>
      </c>
      <c r="E278" s="44" t="s">
        <v>528</v>
      </c>
      <c r="F278" s="44" t="s">
        <v>2540</v>
      </c>
      <c r="G278" s="44" t="s">
        <v>168</v>
      </c>
      <c r="H278" s="44">
        <v>6614</v>
      </c>
      <c r="I278" s="44">
        <v>8.5</v>
      </c>
      <c r="J278" s="44">
        <v>0</v>
      </c>
      <c r="K278" s="44">
        <v>50</v>
      </c>
      <c r="L278" s="15" t="str">
        <f t="shared" si="16"/>
        <v>MEETS</v>
      </c>
      <c r="M278" s="21" t="str">
        <f t="shared" si="17"/>
        <v>MEETS</v>
      </c>
      <c r="N278" s="18">
        <f t="shared" si="18"/>
        <v>50</v>
      </c>
      <c r="O278" s="18">
        <f t="shared" si="19"/>
        <v>0</v>
      </c>
    </row>
    <row r="279" spans="1:15" ht="14.4" customHeight="1" x14ac:dyDescent="0.3">
      <c r="A279" s="44" t="s">
        <v>63</v>
      </c>
      <c r="B279" s="44" t="s">
        <v>576</v>
      </c>
      <c r="C279" s="45">
        <v>43724</v>
      </c>
      <c r="D279" s="44" t="s">
        <v>47</v>
      </c>
      <c r="E279" s="44" t="s">
        <v>528</v>
      </c>
      <c r="F279" s="44" t="s">
        <v>1744</v>
      </c>
      <c r="G279" s="44" t="s">
        <v>762</v>
      </c>
      <c r="H279" s="44">
        <v>3326</v>
      </c>
      <c r="I279" s="44">
        <v>7.47</v>
      </c>
      <c r="J279" s="44" t="s">
        <v>266</v>
      </c>
      <c r="K279" s="44" t="s">
        <v>1110</v>
      </c>
      <c r="L279" s="15" t="str">
        <f t="shared" si="16"/>
        <v>MEETS</v>
      </c>
      <c r="M279" s="21" t="str">
        <f t="shared" si="17"/>
        <v>MEETS</v>
      </c>
      <c r="N279" s="18">
        <f t="shared" si="18"/>
        <v>198.43700000000001</v>
      </c>
      <c r="O279" s="18">
        <f t="shared" si="19"/>
        <v>32</v>
      </c>
    </row>
    <row r="280" spans="1:15" ht="14.4" customHeight="1" x14ac:dyDescent="0.3">
      <c r="A280" s="44" t="s">
        <v>63</v>
      </c>
      <c r="B280" s="44" t="s">
        <v>585</v>
      </c>
      <c r="C280" s="45">
        <v>42432</v>
      </c>
      <c r="D280" s="44" t="s">
        <v>47</v>
      </c>
      <c r="E280" s="44" t="s">
        <v>435</v>
      </c>
      <c r="F280" s="44" t="s">
        <v>2495</v>
      </c>
      <c r="G280" s="44" t="s">
        <v>197</v>
      </c>
      <c r="H280" s="44">
        <v>24661</v>
      </c>
      <c r="I280" s="44">
        <v>8.5</v>
      </c>
      <c r="J280" s="44">
        <v>0</v>
      </c>
      <c r="K280" s="44">
        <v>4.8</v>
      </c>
      <c r="L280" s="15" t="str">
        <f t="shared" si="16"/>
        <v>MEETS</v>
      </c>
      <c r="M280" s="21" t="str">
        <f t="shared" si="17"/>
        <v>MEETS</v>
      </c>
      <c r="N280" s="18">
        <f t="shared" si="18"/>
        <v>4.8</v>
      </c>
      <c r="O280" s="18">
        <f t="shared" si="19"/>
        <v>0</v>
      </c>
    </row>
    <row r="281" spans="1:15" ht="14.4" customHeight="1" x14ac:dyDescent="0.3">
      <c r="A281" s="44" t="s">
        <v>63</v>
      </c>
      <c r="B281" s="44" t="s">
        <v>585</v>
      </c>
      <c r="C281" s="45">
        <v>43524</v>
      </c>
      <c r="D281" s="44" t="s">
        <v>47</v>
      </c>
      <c r="E281" s="44" t="s">
        <v>1022</v>
      </c>
      <c r="F281" s="44" t="s">
        <v>1740</v>
      </c>
      <c r="G281" s="44" t="s">
        <v>190</v>
      </c>
      <c r="H281" s="44">
        <v>19350</v>
      </c>
      <c r="I281" s="44">
        <v>9.1</v>
      </c>
      <c r="J281" s="44">
        <v>0</v>
      </c>
      <c r="K281" s="44" t="s">
        <v>1023</v>
      </c>
      <c r="L281" s="15" t="str">
        <f t="shared" si="16"/>
        <v>DOES NOT MEET</v>
      </c>
      <c r="M281" s="21" t="str">
        <f t="shared" si="17"/>
        <v>MEETS</v>
      </c>
      <c r="N281" s="18">
        <f t="shared" si="18"/>
        <v>34.109000000000002</v>
      </c>
      <c r="O281" s="18">
        <f t="shared" si="19"/>
        <v>0</v>
      </c>
    </row>
    <row r="282" spans="1:15" ht="14.4" customHeight="1" x14ac:dyDescent="0.3">
      <c r="A282" s="44" t="s">
        <v>965</v>
      </c>
      <c r="B282" s="44" t="s">
        <v>966</v>
      </c>
      <c r="C282" s="45">
        <v>45091</v>
      </c>
      <c r="D282" s="44" t="s">
        <v>1757</v>
      </c>
      <c r="E282" s="44" t="s">
        <v>1758</v>
      </c>
      <c r="F282" s="44" t="s">
        <v>1759</v>
      </c>
      <c r="G282" s="44" t="s">
        <v>1220</v>
      </c>
      <c r="H282" s="44">
        <v>19860</v>
      </c>
      <c r="I282" s="44">
        <v>6.88</v>
      </c>
      <c r="J282" s="44" t="s">
        <v>1213</v>
      </c>
      <c r="K282" s="44" t="s">
        <v>1760</v>
      </c>
      <c r="L282" s="41" t="str">
        <f t="shared" si="16"/>
        <v>MEETS</v>
      </c>
      <c r="M282" s="46" t="str">
        <f t="shared" si="17"/>
        <v>MEETS</v>
      </c>
      <c r="N282" s="42">
        <f t="shared" si="18"/>
        <v>25.17</v>
      </c>
      <c r="O282" s="42">
        <f t="shared" si="19"/>
        <v>31</v>
      </c>
    </row>
    <row r="283" spans="1:15" ht="14.4" customHeight="1" x14ac:dyDescent="0.3">
      <c r="A283" s="44" t="s">
        <v>965</v>
      </c>
      <c r="B283" s="44" t="s">
        <v>966</v>
      </c>
      <c r="C283" s="45">
        <v>42404</v>
      </c>
      <c r="D283" s="44" t="s">
        <v>51</v>
      </c>
      <c r="E283" s="44" t="s">
        <v>467</v>
      </c>
      <c r="F283" s="44" t="s">
        <v>2471</v>
      </c>
      <c r="G283" s="44" t="s">
        <v>189</v>
      </c>
      <c r="H283" s="44">
        <v>92678</v>
      </c>
      <c r="I283" s="44">
        <v>6.8</v>
      </c>
      <c r="J283" s="44">
        <v>0</v>
      </c>
      <c r="K283" s="44">
        <v>7.1</v>
      </c>
      <c r="L283" s="15" t="str">
        <f t="shared" si="16"/>
        <v>MEETS</v>
      </c>
      <c r="M283" s="21" t="str">
        <f t="shared" si="17"/>
        <v>MEETS</v>
      </c>
      <c r="N283" s="18">
        <f t="shared" si="18"/>
        <v>7.1</v>
      </c>
      <c r="O283" s="18">
        <f t="shared" si="19"/>
        <v>0</v>
      </c>
    </row>
    <row r="284" spans="1:15" ht="14.4" customHeight="1" x14ac:dyDescent="0.3">
      <c r="A284" s="44" t="s">
        <v>965</v>
      </c>
      <c r="B284" s="44" t="s">
        <v>966</v>
      </c>
      <c r="C284" s="45">
        <v>43497</v>
      </c>
      <c r="D284" s="44" t="s">
        <v>51</v>
      </c>
      <c r="E284" s="44" t="s">
        <v>467</v>
      </c>
      <c r="F284" s="44" t="s">
        <v>1761</v>
      </c>
      <c r="G284" s="44" t="s">
        <v>189</v>
      </c>
      <c r="H284" s="44">
        <v>79110</v>
      </c>
      <c r="I284" s="44">
        <v>6.7</v>
      </c>
      <c r="J284" s="44">
        <v>0</v>
      </c>
      <c r="K284" s="44" t="s">
        <v>1019</v>
      </c>
      <c r="L284" s="15" t="str">
        <f t="shared" si="16"/>
        <v>MEETS</v>
      </c>
      <c r="M284" s="21" t="str">
        <f t="shared" si="17"/>
        <v>MEETS</v>
      </c>
      <c r="N284" s="18">
        <f t="shared" si="18"/>
        <v>8.343</v>
      </c>
      <c r="O284" s="18">
        <f t="shared" si="19"/>
        <v>0</v>
      </c>
    </row>
    <row r="285" spans="1:15" ht="14.4" customHeight="1" x14ac:dyDescent="0.3">
      <c r="A285" s="44" t="s">
        <v>16</v>
      </c>
      <c r="B285" s="44" t="s">
        <v>554</v>
      </c>
      <c r="C285" s="45">
        <v>40571</v>
      </c>
      <c r="D285" s="44" t="s">
        <v>42</v>
      </c>
      <c r="E285" s="44" t="s">
        <v>446</v>
      </c>
      <c r="F285" s="44" t="s">
        <v>2403</v>
      </c>
      <c r="G285" s="44" t="s">
        <v>566</v>
      </c>
      <c r="H285" s="44">
        <v>8217</v>
      </c>
      <c r="I285" s="44">
        <v>8.6</v>
      </c>
      <c r="J285" s="44">
        <v>0</v>
      </c>
      <c r="K285" s="44">
        <v>0</v>
      </c>
      <c r="L285" s="15" t="str">
        <f t="shared" si="16"/>
        <v>MEETS</v>
      </c>
      <c r="M285" s="21" t="str">
        <f t="shared" si="17"/>
        <v>MEETS</v>
      </c>
      <c r="N285" s="18">
        <f t="shared" si="18"/>
        <v>0</v>
      </c>
      <c r="O285" s="18">
        <f t="shared" si="19"/>
        <v>0</v>
      </c>
    </row>
    <row r="286" spans="1:15" ht="14.4" customHeight="1" x14ac:dyDescent="0.3">
      <c r="A286" s="44" t="s">
        <v>16</v>
      </c>
      <c r="B286" s="44" t="s">
        <v>554</v>
      </c>
      <c r="C286" s="45">
        <v>42409</v>
      </c>
      <c r="D286" s="44" t="s">
        <v>42</v>
      </c>
      <c r="E286" s="44" t="s">
        <v>515</v>
      </c>
      <c r="F286" s="44" t="s">
        <v>2475</v>
      </c>
      <c r="G286" s="44" t="s">
        <v>189</v>
      </c>
      <c r="H286" s="44">
        <v>13198</v>
      </c>
      <c r="I286" s="44">
        <v>8.9</v>
      </c>
      <c r="J286" s="44">
        <v>5</v>
      </c>
      <c r="K286" s="44">
        <v>8.9</v>
      </c>
      <c r="L286" s="15" t="str">
        <f t="shared" si="16"/>
        <v>MEETS</v>
      </c>
      <c r="M286" s="21" t="str">
        <f t="shared" si="17"/>
        <v>MEETS</v>
      </c>
      <c r="N286" s="18">
        <f t="shared" si="18"/>
        <v>8.9</v>
      </c>
      <c r="O286" s="18">
        <f t="shared" si="19"/>
        <v>5</v>
      </c>
    </row>
    <row r="287" spans="1:15" ht="14.4" customHeight="1" x14ac:dyDescent="0.3">
      <c r="A287" s="44" t="s">
        <v>16</v>
      </c>
      <c r="B287" s="44" t="s">
        <v>554</v>
      </c>
      <c r="C287" s="45">
        <v>43480</v>
      </c>
      <c r="D287" s="44" t="s">
        <v>42</v>
      </c>
      <c r="E287" s="44" t="s">
        <v>515</v>
      </c>
      <c r="F287" s="44" t="s">
        <v>2545</v>
      </c>
      <c r="G287" s="44" t="s">
        <v>189</v>
      </c>
      <c r="H287" s="44">
        <v>15920</v>
      </c>
      <c r="I287" s="44">
        <v>9.1</v>
      </c>
      <c r="J287" s="44">
        <v>0</v>
      </c>
      <c r="K287" s="44" t="s">
        <v>1015</v>
      </c>
      <c r="L287" s="15" t="str">
        <f t="shared" si="16"/>
        <v>DOES NOT MEET</v>
      </c>
      <c r="M287" s="21" t="str">
        <f t="shared" si="17"/>
        <v>MEETS</v>
      </c>
      <c r="N287" s="18">
        <f t="shared" si="18"/>
        <v>41.457000000000001</v>
      </c>
      <c r="O287" s="18">
        <f t="shared" si="19"/>
        <v>0</v>
      </c>
    </row>
    <row r="288" spans="1:15" ht="14.4" customHeight="1" x14ac:dyDescent="0.3">
      <c r="A288" s="44" t="s">
        <v>16</v>
      </c>
      <c r="B288" s="44" t="s">
        <v>554</v>
      </c>
      <c r="C288" s="45">
        <v>44312</v>
      </c>
      <c r="D288" s="44" t="s">
        <v>42</v>
      </c>
      <c r="E288" s="44" t="s">
        <v>515</v>
      </c>
      <c r="F288" s="44" t="s">
        <v>1766</v>
      </c>
      <c r="G288" s="44" t="s">
        <v>189</v>
      </c>
      <c r="H288" s="44">
        <v>24346</v>
      </c>
      <c r="I288" s="44">
        <v>9</v>
      </c>
      <c r="J288" s="44" t="s">
        <v>1168</v>
      </c>
      <c r="K288" s="44" t="s">
        <v>1198</v>
      </c>
      <c r="L288" s="15" t="str">
        <f t="shared" si="16"/>
        <v>MEETS</v>
      </c>
      <c r="M288" s="21" t="str">
        <f t="shared" si="17"/>
        <v>MEETS</v>
      </c>
      <c r="N288" s="18">
        <f t="shared" si="18"/>
        <v>58.098999999999997</v>
      </c>
      <c r="O288" s="18">
        <f t="shared" si="19"/>
        <v>33</v>
      </c>
    </row>
    <row r="289" spans="1:15" ht="14.4" customHeight="1" x14ac:dyDescent="0.3">
      <c r="A289" s="44" t="s">
        <v>16</v>
      </c>
      <c r="B289" s="44" t="s">
        <v>554</v>
      </c>
      <c r="C289" s="45">
        <v>44312</v>
      </c>
      <c r="D289" s="44" t="s">
        <v>42</v>
      </c>
      <c r="E289" s="44" t="s">
        <v>515</v>
      </c>
      <c r="F289" s="44" t="s">
        <v>1766</v>
      </c>
      <c r="G289" s="44" t="s">
        <v>189</v>
      </c>
      <c r="H289" s="44">
        <v>24346</v>
      </c>
      <c r="I289" s="44">
        <v>9</v>
      </c>
      <c r="J289" s="44" t="s">
        <v>1168</v>
      </c>
      <c r="K289" s="44" t="s">
        <v>1198</v>
      </c>
      <c r="L289" s="41" t="str">
        <f t="shared" si="16"/>
        <v>MEETS</v>
      </c>
      <c r="M289" s="46" t="str">
        <f t="shared" si="17"/>
        <v>MEETS</v>
      </c>
      <c r="N289" s="42">
        <f t="shared" si="18"/>
        <v>58.098999999999997</v>
      </c>
      <c r="O289" s="42">
        <f t="shared" si="19"/>
        <v>33</v>
      </c>
    </row>
    <row r="290" spans="1:15" ht="14.4" customHeight="1" x14ac:dyDescent="0.3">
      <c r="A290" s="44" t="s">
        <v>16</v>
      </c>
      <c r="B290" s="44" t="s">
        <v>554</v>
      </c>
      <c r="C290" s="45">
        <v>40561</v>
      </c>
      <c r="D290" s="44" t="s">
        <v>448</v>
      </c>
      <c r="E290" s="44" t="s">
        <v>446</v>
      </c>
      <c r="F290" s="44" t="s">
        <v>2418</v>
      </c>
      <c r="G290" s="44" t="s">
        <v>456</v>
      </c>
      <c r="H290" s="44">
        <v>15000</v>
      </c>
      <c r="I290" s="44">
        <v>9.6999999999999993</v>
      </c>
      <c r="J290" s="44" t="s">
        <v>1199</v>
      </c>
      <c r="K290" s="44" t="s">
        <v>1199</v>
      </c>
      <c r="L290" s="15" t="str">
        <f t="shared" si="16"/>
        <v>DOES NOT MEET</v>
      </c>
      <c r="M290" s="21" t="str">
        <f t="shared" si="17"/>
        <v>DOES NOT MEET</v>
      </c>
      <c r="N290" s="18" t="str">
        <f t="shared" si="18"/>
        <v>na</v>
      </c>
      <c r="O290" s="18" t="str">
        <f t="shared" si="19"/>
        <v>na</v>
      </c>
    </row>
    <row r="291" spans="1:15" ht="14.4" customHeight="1" x14ac:dyDescent="0.3">
      <c r="A291" s="44" t="s">
        <v>16</v>
      </c>
      <c r="B291" s="44" t="s">
        <v>554</v>
      </c>
      <c r="C291" s="45">
        <v>40561</v>
      </c>
      <c r="D291" s="44" t="s">
        <v>448</v>
      </c>
      <c r="E291" s="44" t="s">
        <v>446</v>
      </c>
      <c r="F291" s="44" t="s">
        <v>2419</v>
      </c>
      <c r="G291" s="44" t="s">
        <v>456</v>
      </c>
      <c r="H291" s="44">
        <v>15000</v>
      </c>
      <c r="I291" s="44">
        <v>9.8000000000000007</v>
      </c>
      <c r="J291" s="44" t="s">
        <v>1199</v>
      </c>
      <c r="K291" s="44" t="s">
        <v>1199</v>
      </c>
      <c r="L291" s="15" t="str">
        <f t="shared" si="16"/>
        <v>DOES NOT MEET</v>
      </c>
      <c r="M291" s="21" t="str">
        <f t="shared" si="17"/>
        <v>DOES NOT MEET</v>
      </c>
      <c r="N291" s="18" t="str">
        <f t="shared" si="18"/>
        <v>na</v>
      </c>
      <c r="O291" s="18" t="str">
        <f t="shared" si="19"/>
        <v>na</v>
      </c>
    </row>
    <row r="292" spans="1:15" ht="14.4" customHeight="1" x14ac:dyDescent="0.3">
      <c r="A292" s="44" t="s">
        <v>16</v>
      </c>
      <c r="B292" s="44" t="s">
        <v>554</v>
      </c>
      <c r="C292" s="45">
        <v>40570</v>
      </c>
      <c r="D292" s="44" t="s">
        <v>448</v>
      </c>
      <c r="E292" s="44" t="s">
        <v>446</v>
      </c>
      <c r="F292" s="44" t="s">
        <v>2420</v>
      </c>
      <c r="G292" s="44" t="s">
        <v>449</v>
      </c>
      <c r="H292" s="44">
        <v>15500</v>
      </c>
      <c r="I292" s="44">
        <v>9.8000000000000007</v>
      </c>
      <c r="J292" s="44" t="s">
        <v>1199</v>
      </c>
      <c r="K292" s="44" t="s">
        <v>1199</v>
      </c>
      <c r="L292" s="15" t="str">
        <f t="shared" si="16"/>
        <v>DOES NOT MEET</v>
      </c>
      <c r="M292" s="21" t="str">
        <f t="shared" si="17"/>
        <v>DOES NOT MEET</v>
      </c>
      <c r="N292" s="18" t="str">
        <f t="shared" si="18"/>
        <v>na</v>
      </c>
      <c r="O292" s="18" t="str">
        <f t="shared" si="19"/>
        <v>na</v>
      </c>
    </row>
    <row r="293" spans="1:15" ht="14.4" customHeight="1" x14ac:dyDescent="0.3">
      <c r="A293" s="44" t="s">
        <v>16</v>
      </c>
      <c r="B293" s="44" t="s">
        <v>554</v>
      </c>
      <c r="C293" s="45">
        <v>40570</v>
      </c>
      <c r="D293" s="44" t="s">
        <v>448</v>
      </c>
      <c r="E293" s="44" t="s">
        <v>446</v>
      </c>
      <c r="F293" s="44" t="s">
        <v>2421</v>
      </c>
      <c r="G293" s="44" t="s">
        <v>449</v>
      </c>
      <c r="H293" s="44">
        <v>17500</v>
      </c>
      <c r="I293" s="44">
        <v>9.8000000000000007</v>
      </c>
      <c r="J293" s="44" t="s">
        <v>1199</v>
      </c>
      <c r="K293" s="44" t="s">
        <v>1199</v>
      </c>
      <c r="L293" s="15" t="str">
        <f t="shared" si="16"/>
        <v>DOES NOT MEET</v>
      </c>
      <c r="M293" s="21" t="str">
        <f t="shared" si="17"/>
        <v>DOES NOT MEET</v>
      </c>
      <c r="N293" s="18" t="str">
        <f t="shared" si="18"/>
        <v>na</v>
      </c>
      <c r="O293" s="18" t="str">
        <f t="shared" si="19"/>
        <v>na</v>
      </c>
    </row>
    <row r="294" spans="1:15" ht="14.4" customHeight="1" x14ac:dyDescent="0.3">
      <c r="A294" s="44" t="s">
        <v>16</v>
      </c>
      <c r="B294" s="44" t="s">
        <v>554</v>
      </c>
      <c r="C294" s="45">
        <v>40570</v>
      </c>
      <c r="D294" s="44" t="s">
        <v>448</v>
      </c>
      <c r="E294" s="44" t="s">
        <v>446</v>
      </c>
      <c r="F294" s="44" t="s">
        <v>2422</v>
      </c>
      <c r="G294" s="44" t="s">
        <v>449</v>
      </c>
      <c r="H294" s="44">
        <v>16000</v>
      </c>
      <c r="I294" s="44">
        <v>9.6999999999999993</v>
      </c>
      <c r="J294" s="44" t="s">
        <v>1199</v>
      </c>
      <c r="K294" s="44" t="s">
        <v>1199</v>
      </c>
      <c r="L294" s="15" t="str">
        <f t="shared" si="16"/>
        <v>DOES NOT MEET</v>
      </c>
      <c r="M294" s="21" t="str">
        <f t="shared" si="17"/>
        <v>DOES NOT MEET</v>
      </c>
      <c r="N294" s="23" t="str">
        <f t="shared" si="18"/>
        <v>na</v>
      </c>
      <c r="O294" s="18" t="str">
        <f t="shared" si="19"/>
        <v>na</v>
      </c>
    </row>
    <row r="295" spans="1:15" ht="14.4" customHeight="1" x14ac:dyDescent="0.3">
      <c r="A295" s="44" t="s">
        <v>16</v>
      </c>
      <c r="B295" s="44" t="s">
        <v>554</v>
      </c>
      <c r="C295" s="45">
        <v>40570</v>
      </c>
      <c r="D295" s="44" t="s">
        <v>448</v>
      </c>
      <c r="E295" s="44" t="s">
        <v>446</v>
      </c>
      <c r="F295" s="44" t="s">
        <v>2423</v>
      </c>
      <c r="G295" s="44" t="s">
        <v>449</v>
      </c>
      <c r="H295" s="44">
        <v>14500</v>
      </c>
      <c r="I295" s="44">
        <v>9.6</v>
      </c>
      <c r="J295" s="44" t="s">
        <v>1199</v>
      </c>
      <c r="K295" s="44" t="s">
        <v>1199</v>
      </c>
      <c r="L295" s="15" t="str">
        <f t="shared" si="16"/>
        <v>DOES NOT MEET</v>
      </c>
      <c r="M295" s="21" t="str">
        <f t="shared" si="17"/>
        <v>DOES NOT MEET</v>
      </c>
      <c r="N295" s="23" t="str">
        <f t="shared" si="18"/>
        <v>na</v>
      </c>
      <c r="O295" s="18" t="str">
        <f t="shared" si="19"/>
        <v>na</v>
      </c>
    </row>
    <row r="296" spans="1:15" ht="14.4" customHeight="1" x14ac:dyDescent="0.3">
      <c r="A296" s="44" t="s">
        <v>16</v>
      </c>
      <c r="B296" s="44" t="s">
        <v>554</v>
      </c>
      <c r="C296" s="45">
        <v>40570</v>
      </c>
      <c r="D296" s="44" t="s">
        <v>448</v>
      </c>
      <c r="E296" s="44" t="s">
        <v>446</v>
      </c>
      <c r="F296" s="44" t="s">
        <v>2424</v>
      </c>
      <c r="G296" s="44" t="s">
        <v>449</v>
      </c>
      <c r="H296" s="44">
        <v>14500</v>
      </c>
      <c r="I296" s="44">
        <v>9.6</v>
      </c>
      <c r="J296" s="44" t="s">
        <v>1199</v>
      </c>
      <c r="K296" s="44" t="s">
        <v>1199</v>
      </c>
      <c r="L296" s="15" t="str">
        <f t="shared" si="16"/>
        <v>DOES NOT MEET</v>
      </c>
      <c r="M296" s="21" t="str">
        <f t="shared" si="17"/>
        <v>DOES NOT MEET</v>
      </c>
      <c r="N296" s="23" t="str">
        <f t="shared" si="18"/>
        <v>na</v>
      </c>
      <c r="O296" s="18" t="str">
        <f t="shared" si="19"/>
        <v>na</v>
      </c>
    </row>
    <row r="297" spans="1:15" ht="14.4" customHeight="1" x14ac:dyDescent="0.3">
      <c r="A297" s="44" t="s">
        <v>16</v>
      </c>
      <c r="B297" s="44" t="s">
        <v>554</v>
      </c>
      <c r="C297" s="45">
        <v>40571</v>
      </c>
      <c r="D297" s="44" t="s">
        <v>448</v>
      </c>
      <c r="E297" s="44" t="s">
        <v>446</v>
      </c>
      <c r="F297" s="44" t="s">
        <v>2402</v>
      </c>
      <c r="G297" s="44" t="s">
        <v>566</v>
      </c>
      <c r="H297" s="44" t="s">
        <v>1554</v>
      </c>
      <c r="I297" s="44" t="s">
        <v>1554</v>
      </c>
      <c r="J297" s="44" t="s">
        <v>1554</v>
      </c>
      <c r="K297" s="44" t="s">
        <v>1554</v>
      </c>
      <c r="L297" s="15" t="str">
        <f t="shared" si="16"/>
        <v>DOES NOT MEET</v>
      </c>
      <c r="M297" s="21" t="str">
        <f t="shared" si="17"/>
        <v>DOES NOT MEET</v>
      </c>
      <c r="N297" s="23" t="str">
        <f t="shared" si="18"/>
        <v/>
      </c>
      <c r="O297" s="18" t="str">
        <f t="shared" si="19"/>
        <v/>
      </c>
    </row>
    <row r="298" spans="1:15" ht="14.4" customHeight="1" x14ac:dyDescent="0.3">
      <c r="A298" s="44" t="s">
        <v>16</v>
      </c>
      <c r="B298" s="44" t="s">
        <v>554</v>
      </c>
      <c r="C298" s="45">
        <v>40578</v>
      </c>
      <c r="D298" s="44" t="s">
        <v>448</v>
      </c>
      <c r="E298" s="44" t="s">
        <v>446</v>
      </c>
      <c r="F298" s="44" t="s">
        <v>2425</v>
      </c>
      <c r="G298" s="44" t="s">
        <v>455</v>
      </c>
      <c r="H298" s="44">
        <v>21000</v>
      </c>
      <c r="I298" s="44">
        <v>9.8000000000000007</v>
      </c>
      <c r="J298" s="44" t="s">
        <v>1199</v>
      </c>
      <c r="K298" s="44" t="s">
        <v>1199</v>
      </c>
      <c r="L298" s="15" t="str">
        <f t="shared" si="16"/>
        <v>DOES NOT MEET</v>
      </c>
      <c r="M298" s="21" t="str">
        <f t="shared" si="17"/>
        <v>DOES NOT MEET</v>
      </c>
      <c r="N298" s="23" t="str">
        <f t="shared" si="18"/>
        <v>na</v>
      </c>
      <c r="O298" s="18" t="str">
        <f t="shared" si="19"/>
        <v>na</v>
      </c>
    </row>
    <row r="299" spans="1:15" ht="14.4" customHeight="1" x14ac:dyDescent="0.3">
      <c r="A299" s="44" t="s">
        <v>16</v>
      </c>
      <c r="B299" s="44" t="s">
        <v>554</v>
      </c>
      <c r="C299" s="45">
        <v>40578</v>
      </c>
      <c r="D299" s="44" t="s">
        <v>448</v>
      </c>
      <c r="E299" s="44" t="s">
        <v>446</v>
      </c>
      <c r="F299" s="44" t="s">
        <v>2426</v>
      </c>
      <c r="G299" s="44" t="s">
        <v>455</v>
      </c>
      <c r="H299" s="44">
        <v>13000</v>
      </c>
      <c r="I299" s="44">
        <v>9.6999999999999993</v>
      </c>
      <c r="J299" s="44" t="s">
        <v>1199</v>
      </c>
      <c r="K299" s="44" t="s">
        <v>1199</v>
      </c>
      <c r="L299" s="15" t="str">
        <f t="shared" si="16"/>
        <v>DOES NOT MEET</v>
      </c>
      <c r="M299" s="21" t="str">
        <f t="shared" si="17"/>
        <v>DOES NOT MEET</v>
      </c>
      <c r="N299" s="23" t="str">
        <f t="shared" si="18"/>
        <v>na</v>
      </c>
      <c r="O299" s="18" t="str">
        <f t="shared" si="19"/>
        <v>na</v>
      </c>
    </row>
    <row r="300" spans="1:15" ht="14.4" customHeight="1" x14ac:dyDescent="0.3">
      <c r="A300" s="44" t="s">
        <v>16</v>
      </c>
      <c r="B300" s="44" t="s">
        <v>554</v>
      </c>
      <c r="C300" s="45">
        <v>40578</v>
      </c>
      <c r="D300" s="44" t="s">
        <v>448</v>
      </c>
      <c r="E300" s="44" t="s">
        <v>446</v>
      </c>
      <c r="F300" s="44" t="s">
        <v>2427</v>
      </c>
      <c r="G300" s="44" t="s">
        <v>455</v>
      </c>
      <c r="H300" s="44">
        <v>17000</v>
      </c>
      <c r="I300" s="44">
        <v>9.6999999999999993</v>
      </c>
      <c r="J300" s="44" t="s">
        <v>1199</v>
      </c>
      <c r="K300" s="44" t="s">
        <v>1199</v>
      </c>
      <c r="L300" s="15" t="str">
        <f t="shared" si="16"/>
        <v>DOES NOT MEET</v>
      </c>
      <c r="M300" s="21" t="str">
        <f t="shared" si="17"/>
        <v>DOES NOT MEET</v>
      </c>
      <c r="N300" s="23" t="str">
        <f t="shared" si="18"/>
        <v>na</v>
      </c>
      <c r="O300" s="18" t="str">
        <f t="shared" si="19"/>
        <v>na</v>
      </c>
    </row>
    <row r="301" spans="1:15" ht="14.4" customHeight="1" x14ac:dyDescent="0.3">
      <c r="A301" s="44" t="s">
        <v>16</v>
      </c>
      <c r="B301" s="44" t="s">
        <v>554</v>
      </c>
      <c r="C301" s="45">
        <v>40578</v>
      </c>
      <c r="D301" s="44" t="s">
        <v>448</v>
      </c>
      <c r="E301" s="44" t="s">
        <v>446</v>
      </c>
      <c r="F301" s="44" t="s">
        <v>2428</v>
      </c>
      <c r="G301" s="44" t="s">
        <v>453</v>
      </c>
      <c r="H301" s="44">
        <v>29000</v>
      </c>
      <c r="I301" s="44">
        <v>9.8000000000000007</v>
      </c>
      <c r="J301" s="44" t="s">
        <v>1199</v>
      </c>
      <c r="K301" s="44" t="s">
        <v>1199</v>
      </c>
      <c r="L301" s="15" t="str">
        <f t="shared" si="16"/>
        <v>DOES NOT MEET</v>
      </c>
      <c r="M301" s="21" t="str">
        <f t="shared" si="17"/>
        <v>DOES NOT MEET</v>
      </c>
      <c r="N301" s="23" t="str">
        <f t="shared" si="18"/>
        <v>na</v>
      </c>
      <c r="O301" s="18" t="str">
        <f t="shared" si="19"/>
        <v>na</v>
      </c>
    </row>
    <row r="302" spans="1:15" ht="14.4" customHeight="1" x14ac:dyDescent="0.3">
      <c r="A302" s="44" t="s">
        <v>16</v>
      </c>
      <c r="B302" s="44" t="s">
        <v>554</v>
      </c>
      <c r="C302" s="45">
        <v>40578</v>
      </c>
      <c r="D302" s="44" t="s">
        <v>448</v>
      </c>
      <c r="E302" s="44" t="s">
        <v>446</v>
      </c>
      <c r="F302" s="44" t="s">
        <v>2429</v>
      </c>
      <c r="G302" s="44" t="s">
        <v>453</v>
      </c>
      <c r="H302" s="44">
        <v>16000</v>
      </c>
      <c r="I302" s="44">
        <v>9.5</v>
      </c>
      <c r="J302" s="44" t="s">
        <v>1199</v>
      </c>
      <c r="K302" s="44" t="s">
        <v>1199</v>
      </c>
      <c r="L302" s="19" t="str">
        <f t="shared" si="16"/>
        <v>DOES NOT MEET</v>
      </c>
      <c r="M302" s="19" t="str">
        <f t="shared" si="17"/>
        <v>DOES NOT MEET</v>
      </c>
      <c r="N302" s="23" t="str">
        <f t="shared" si="18"/>
        <v>na</v>
      </c>
      <c r="O302" s="23" t="str">
        <f t="shared" si="19"/>
        <v>na</v>
      </c>
    </row>
    <row r="303" spans="1:15" ht="14.4" customHeight="1" x14ac:dyDescent="0.3">
      <c r="A303" s="44" t="s">
        <v>16</v>
      </c>
      <c r="B303" s="44" t="s">
        <v>554</v>
      </c>
      <c r="C303" s="45">
        <v>40578</v>
      </c>
      <c r="D303" s="44" t="s">
        <v>448</v>
      </c>
      <c r="E303" s="44" t="s">
        <v>446</v>
      </c>
      <c r="F303" s="44" t="s">
        <v>2430</v>
      </c>
      <c r="G303" s="44" t="s">
        <v>455</v>
      </c>
      <c r="H303" s="44">
        <v>10</v>
      </c>
      <c r="I303" s="44" t="s">
        <v>1199</v>
      </c>
      <c r="J303" s="44" t="s">
        <v>1199</v>
      </c>
      <c r="K303" s="44" t="s">
        <v>1554</v>
      </c>
      <c r="L303" s="15" t="str">
        <f t="shared" si="16"/>
        <v>DOES NOT MEET</v>
      </c>
      <c r="M303" s="15" t="str">
        <f t="shared" si="17"/>
        <v>DOES NOT MEET</v>
      </c>
      <c r="N303" s="23" t="str">
        <f t="shared" si="18"/>
        <v/>
      </c>
      <c r="O303" s="18" t="str">
        <f t="shared" si="19"/>
        <v>na</v>
      </c>
    </row>
    <row r="304" spans="1:15" ht="14.4" customHeight="1" x14ac:dyDescent="0.3">
      <c r="A304" s="44" t="s">
        <v>16</v>
      </c>
      <c r="B304" s="44" t="s">
        <v>554</v>
      </c>
      <c r="C304" s="45">
        <v>40597</v>
      </c>
      <c r="D304" s="44" t="s">
        <v>448</v>
      </c>
      <c r="E304" s="44" t="s">
        <v>446</v>
      </c>
      <c r="F304" s="44" t="s">
        <v>2443</v>
      </c>
      <c r="G304" s="44" t="s">
        <v>449</v>
      </c>
      <c r="H304" s="44">
        <v>9800</v>
      </c>
      <c r="I304" s="44">
        <v>9.3000000000000007</v>
      </c>
      <c r="J304" s="44" t="s">
        <v>1199</v>
      </c>
      <c r="K304" s="44" t="s">
        <v>1199</v>
      </c>
      <c r="L304" s="15" t="str">
        <f t="shared" si="16"/>
        <v>DOES NOT MEET</v>
      </c>
      <c r="M304" s="15" t="str">
        <f t="shared" si="17"/>
        <v>DOES NOT MEET</v>
      </c>
      <c r="N304" s="23" t="str">
        <f t="shared" si="18"/>
        <v>na</v>
      </c>
      <c r="O304" s="18" t="str">
        <f t="shared" si="19"/>
        <v>na</v>
      </c>
    </row>
    <row r="305" spans="1:15" ht="14.4" customHeight="1" x14ac:dyDescent="0.3">
      <c r="A305" s="44" t="s">
        <v>16</v>
      </c>
      <c r="B305" s="44" t="s">
        <v>554</v>
      </c>
      <c r="C305" s="45">
        <v>40606</v>
      </c>
      <c r="D305" s="44" t="s">
        <v>448</v>
      </c>
      <c r="E305" s="44" t="s">
        <v>446</v>
      </c>
      <c r="F305" s="44" t="s">
        <v>2431</v>
      </c>
      <c r="G305" s="44" t="s">
        <v>449</v>
      </c>
      <c r="H305" s="44">
        <v>18000</v>
      </c>
      <c r="I305" s="44">
        <v>9.8000000000000007</v>
      </c>
      <c r="J305" s="44" t="s">
        <v>1199</v>
      </c>
      <c r="K305" s="44" t="s">
        <v>1199</v>
      </c>
      <c r="L305" s="15" t="str">
        <f t="shared" si="16"/>
        <v>DOES NOT MEET</v>
      </c>
      <c r="M305" s="15" t="str">
        <f t="shared" si="17"/>
        <v>DOES NOT MEET</v>
      </c>
      <c r="N305" s="23" t="str">
        <f t="shared" si="18"/>
        <v>na</v>
      </c>
      <c r="O305" s="18" t="str">
        <f t="shared" si="19"/>
        <v>na</v>
      </c>
    </row>
    <row r="306" spans="1:15" ht="14.4" customHeight="1" x14ac:dyDescent="0.3">
      <c r="A306" s="44" t="s">
        <v>16</v>
      </c>
      <c r="B306" s="44" t="s">
        <v>554</v>
      </c>
      <c r="C306" s="45">
        <v>40606</v>
      </c>
      <c r="D306" s="44" t="s">
        <v>448</v>
      </c>
      <c r="E306" s="44" t="s">
        <v>446</v>
      </c>
      <c r="F306" s="44" t="s">
        <v>2432</v>
      </c>
      <c r="G306" s="44" t="s">
        <v>449</v>
      </c>
      <c r="H306" s="44">
        <v>19500</v>
      </c>
      <c r="I306" s="44">
        <v>9.6</v>
      </c>
      <c r="J306" s="44" t="s">
        <v>1199</v>
      </c>
      <c r="K306" s="44" t="s">
        <v>1199</v>
      </c>
      <c r="L306" s="15" t="str">
        <f t="shared" si="16"/>
        <v>DOES NOT MEET</v>
      </c>
      <c r="M306" s="15" t="str">
        <f t="shared" si="17"/>
        <v>DOES NOT MEET</v>
      </c>
      <c r="N306" s="23" t="str">
        <f t="shared" si="18"/>
        <v>na</v>
      </c>
      <c r="O306" s="18" t="str">
        <f t="shared" si="19"/>
        <v>na</v>
      </c>
    </row>
    <row r="307" spans="1:15" ht="14.4" customHeight="1" x14ac:dyDescent="0.3">
      <c r="A307" s="44" t="s">
        <v>16</v>
      </c>
      <c r="B307" s="44" t="s">
        <v>554</v>
      </c>
      <c r="C307" s="45">
        <v>40606</v>
      </c>
      <c r="D307" s="44" t="s">
        <v>448</v>
      </c>
      <c r="E307" s="44" t="s">
        <v>446</v>
      </c>
      <c r="F307" s="44" t="s">
        <v>2433</v>
      </c>
      <c r="G307" s="44" t="s">
        <v>449</v>
      </c>
      <c r="H307" s="44">
        <v>23000</v>
      </c>
      <c r="I307" s="44">
        <v>9.5</v>
      </c>
      <c r="J307" s="44" t="s">
        <v>1199</v>
      </c>
      <c r="K307" s="44" t="s">
        <v>1199</v>
      </c>
      <c r="L307" s="15" t="str">
        <f t="shared" si="16"/>
        <v>DOES NOT MEET</v>
      </c>
      <c r="M307" s="15" t="str">
        <f t="shared" si="17"/>
        <v>DOES NOT MEET</v>
      </c>
      <c r="N307" s="23" t="str">
        <f t="shared" si="18"/>
        <v>na</v>
      </c>
      <c r="O307" s="18" t="str">
        <f t="shared" si="19"/>
        <v>na</v>
      </c>
    </row>
    <row r="308" spans="1:15" ht="14.4" customHeight="1" x14ac:dyDescent="0.3">
      <c r="A308" s="44" t="s">
        <v>16</v>
      </c>
      <c r="B308" s="44" t="s">
        <v>554</v>
      </c>
      <c r="C308" s="45">
        <v>40606</v>
      </c>
      <c r="D308" s="44" t="s">
        <v>448</v>
      </c>
      <c r="E308" s="44" t="s">
        <v>446</v>
      </c>
      <c r="F308" s="44" t="s">
        <v>2434</v>
      </c>
      <c r="G308" s="44" t="s">
        <v>449</v>
      </c>
      <c r="H308" s="44">
        <v>11000</v>
      </c>
      <c r="I308" s="44">
        <v>9.6</v>
      </c>
      <c r="J308" s="44" t="s">
        <v>1199</v>
      </c>
      <c r="K308" s="44" t="s">
        <v>1199</v>
      </c>
      <c r="L308" s="15" t="str">
        <f t="shared" si="16"/>
        <v>DOES NOT MEET</v>
      </c>
      <c r="M308" s="15" t="str">
        <f t="shared" si="17"/>
        <v>DOES NOT MEET</v>
      </c>
      <c r="N308" s="23" t="str">
        <f t="shared" si="18"/>
        <v>na</v>
      </c>
      <c r="O308" s="18" t="str">
        <f t="shared" si="19"/>
        <v>na</v>
      </c>
    </row>
    <row r="309" spans="1:15" ht="14.4" customHeight="1" x14ac:dyDescent="0.3">
      <c r="A309" s="44" t="s">
        <v>16</v>
      </c>
      <c r="B309" s="44" t="s">
        <v>554</v>
      </c>
      <c r="C309" s="45">
        <v>40606</v>
      </c>
      <c r="D309" s="44" t="s">
        <v>448</v>
      </c>
      <c r="E309" s="44" t="s">
        <v>446</v>
      </c>
      <c r="F309" s="44" t="s">
        <v>2435</v>
      </c>
      <c r="G309" s="44" t="s">
        <v>449</v>
      </c>
      <c r="H309" s="44">
        <v>17000</v>
      </c>
      <c r="I309" s="44">
        <v>9.6999999999999993</v>
      </c>
      <c r="J309" s="44" t="s">
        <v>1199</v>
      </c>
      <c r="K309" s="44" t="s">
        <v>1199</v>
      </c>
      <c r="L309" s="15" t="str">
        <f t="shared" si="16"/>
        <v>DOES NOT MEET</v>
      </c>
      <c r="M309" s="15" t="str">
        <f t="shared" si="17"/>
        <v>DOES NOT MEET</v>
      </c>
      <c r="N309" s="23" t="str">
        <f t="shared" si="18"/>
        <v>na</v>
      </c>
      <c r="O309" s="18" t="str">
        <f t="shared" si="19"/>
        <v>na</v>
      </c>
    </row>
    <row r="310" spans="1:15" ht="14.4" customHeight="1" x14ac:dyDescent="0.3">
      <c r="A310" s="44" t="s">
        <v>16</v>
      </c>
      <c r="B310" s="44" t="s">
        <v>554</v>
      </c>
      <c r="C310" s="45">
        <v>40606</v>
      </c>
      <c r="D310" s="44" t="s">
        <v>448</v>
      </c>
      <c r="E310" s="44" t="s">
        <v>446</v>
      </c>
      <c r="F310" s="44" t="s">
        <v>2436</v>
      </c>
      <c r="G310" s="44" t="s">
        <v>449</v>
      </c>
      <c r="H310" s="44">
        <v>15000</v>
      </c>
      <c r="I310" s="44">
        <v>9.6</v>
      </c>
      <c r="J310" s="44" t="s">
        <v>1199</v>
      </c>
      <c r="K310" s="44" t="s">
        <v>1199</v>
      </c>
      <c r="L310" s="15" t="str">
        <f t="shared" si="16"/>
        <v>DOES NOT MEET</v>
      </c>
      <c r="M310" s="15" t="str">
        <f t="shared" si="17"/>
        <v>DOES NOT MEET</v>
      </c>
      <c r="N310" s="23" t="str">
        <f t="shared" si="18"/>
        <v>na</v>
      </c>
      <c r="O310" s="18" t="str">
        <f t="shared" si="19"/>
        <v>na</v>
      </c>
    </row>
    <row r="311" spans="1:15" ht="14.4" customHeight="1" x14ac:dyDescent="0.3">
      <c r="A311" s="44" t="s">
        <v>16</v>
      </c>
      <c r="B311" s="44" t="s">
        <v>554</v>
      </c>
      <c r="C311" s="45">
        <v>40717</v>
      </c>
      <c r="D311" s="44" t="s">
        <v>448</v>
      </c>
      <c r="E311" s="44" t="s">
        <v>446</v>
      </c>
      <c r="F311" s="44" t="s">
        <v>2442</v>
      </c>
      <c r="G311" s="44" t="s">
        <v>449</v>
      </c>
      <c r="H311" s="44">
        <v>6500</v>
      </c>
      <c r="I311" s="44">
        <v>9</v>
      </c>
      <c r="J311" s="44" t="s">
        <v>1199</v>
      </c>
      <c r="K311" s="44" t="s">
        <v>1199</v>
      </c>
      <c r="L311" s="15" t="str">
        <f t="shared" si="16"/>
        <v>MEETS</v>
      </c>
      <c r="M311" s="15" t="str">
        <f t="shared" si="17"/>
        <v>DOES NOT MEET</v>
      </c>
      <c r="N311" s="23" t="str">
        <f t="shared" si="18"/>
        <v>na</v>
      </c>
      <c r="O311" s="18" t="str">
        <f t="shared" si="19"/>
        <v>na</v>
      </c>
    </row>
    <row r="312" spans="1:15" ht="14.4" customHeight="1" x14ac:dyDescent="0.3">
      <c r="A312" s="44" t="s">
        <v>16</v>
      </c>
      <c r="B312" s="44" t="s">
        <v>554</v>
      </c>
      <c r="C312" s="45">
        <v>40788</v>
      </c>
      <c r="D312" s="44" t="s">
        <v>448</v>
      </c>
      <c r="E312" s="44" t="s">
        <v>446</v>
      </c>
      <c r="F312" s="44" t="s">
        <v>2444</v>
      </c>
      <c r="G312" s="44" t="s">
        <v>449</v>
      </c>
      <c r="H312" s="44">
        <v>8100</v>
      </c>
      <c r="I312" s="44">
        <v>9.1</v>
      </c>
      <c r="J312" s="44" t="s">
        <v>1199</v>
      </c>
      <c r="K312" s="44" t="s">
        <v>1199</v>
      </c>
      <c r="L312" s="15" t="str">
        <f t="shared" si="16"/>
        <v>DOES NOT MEET</v>
      </c>
      <c r="M312" s="15" t="str">
        <f t="shared" si="17"/>
        <v>DOES NOT MEET</v>
      </c>
      <c r="N312" s="23" t="str">
        <f t="shared" si="18"/>
        <v>na</v>
      </c>
      <c r="O312" s="18" t="str">
        <f t="shared" si="19"/>
        <v>na</v>
      </c>
    </row>
    <row r="313" spans="1:15" ht="14.4" customHeight="1" x14ac:dyDescent="0.3">
      <c r="A313" s="44" t="s">
        <v>16</v>
      </c>
      <c r="B313" s="44" t="s">
        <v>554</v>
      </c>
      <c r="C313" s="45">
        <v>40788</v>
      </c>
      <c r="D313" s="44" t="s">
        <v>448</v>
      </c>
      <c r="E313" s="44" t="s">
        <v>446</v>
      </c>
      <c r="F313" s="44" t="s">
        <v>2445</v>
      </c>
      <c r="G313" s="44" t="s">
        <v>449</v>
      </c>
      <c r="H313" s="44">
        <v>9700</v>
      </c>
      <c r="I313" s="44">
        <v>8.9</v>
      </c>
      <c r="J313" s="44" t="s">
        <v>1199</v>
      </c>
      <c r="K313" s="44" t="s">
        <v>1199</v>
      </c>
      <c r="L313" s="15" t="str">
        <f t="shared" si="16"/>
        <v>MEETS</v>
      </c>
      <c r="M313" s="15" t="str">
        <f t="shared" si="17"/>
        <v>DOES NOT MEET</v>
      </c>
      <c r="N313" s="23" t="str">
        <f t="shared" si="18"/>
        <v>na</v>
      </c>
      <c r="O313" s="18" t="str">
        <f t="shared" si="19"/>
        <v>na</v>
      </c>
    </row>
    <row r="314" spans="1:15" ht="14.4" customHeight="1" x14ac:dyDescent="0.3">
      <c r="A314" s="44" t="s">
        <v>16</v>
      </c>
      <c r="B314" s="44" t="s">
        <v>554</v>
      </c>
      <c r="C314" s="45">
        <v>40840</v>
      </c>
      <c r="D314" s="44" t="s">
        <v>448</v>
      </c>
      <c r="E314" s="44" t="s">
        <v>446</v>
      </c>
      <c r="F314" s="44" t="s">
        <v>2437</v>
      </c>
      <c r="G314" s="44" t="s">
        <v>449</v>
      </c>
      <c r="H314" s="44">
        <v>11300</v>
      </c>
      <c r="I314" s="44">
        <v>8.9</v>
      </c>
      <c r="J314" s="44" t="s">
        <v>1199</v>
      </c>
      <c r="K314" s="44" t="s">
        <v>1199</v>
      </c>
      <c r="L314" s="15" t="str">
        <f t="shared" si="16"/>
        <v>MEETS</v>
      </c>
      <c r="M314" s="15" t="str">
        <f t="shared" si="17"/>
        <v>DOES NOT MEET</v>
      </c>
      <c r="N314" s="23" t="str">
        <f t="shared" si="18"/>
        <v>na</v>
      </c>
      <c r="O314" s="18" t="str">
        <f t="shared" si="19"/>
        <v>na</v>
      </c>
    </row>
    <row r="315" spans="1:15" ht="14.4" customHeight="1" x14ac:dyDescent="0.3">
      <c r="A315" s="44" t="s">
        <v>16</v>
      </c>
      <c r="B315" s="44" t="s">
        <v>554</v>
      </c>
      <c r="C315" s="45">
        <v>40857</v>
      </c>
      <c r="D315" s="44" t="s">
        <v>448</v>
      </c>
      <c r="E315" s="44" t="s">
        <v>446</v>
      </c>
      <c r="F315" s="44" t="s">
        <v>2440</v>
      </c>
      <c r="G315" s="44" t="s">
        <v>449</v>
      </c>
      <c r="H315" s="44">
        <v>10500</v>
      </c>
      <c r="I315" s="44">
        <v>9.1</v>
      </c>
      <c r="J315" s="44" t="s">
        <v>1199</v>
      </c>
      <c r="K315" s="44" t="s">
        <v>1199</v>
      </c>
      <c r="L315" s="15" t="str">
        <f t="shared" ref="L315:L351" si="20">IF(ISBLANK(I315),"N/A",IF(AND(4.5&lt;=$I315,$I315&lt;=9), "MEETS","DOES NOT MEET"))</f>
        <v>DOES NOT MEET</v>
      </c>
      <c r="M315" s="15" t="str">
        <f t="shared" ref="M315:M351" si="21">IF(ISBLANK(I315), "N/A", IF(AND(5 &lt;= $I315, $I315 &lt;= 10),IF($H315&gt;=3000,IF($O315&lt;=100,IF($N315&lt;=200,"MEETS","DOES NOT MEET"),"DOES NOT MEET"),"DOES NOT MEET"),"DOES NOT MEET"))</f>
        <v>DOES NOT MEET</v>
      </c>
      <c r="N315" s="23" t="str">
        <f t="shared" ref="N315:N351" si="22">IF(LEFT(K315, 1)="&lt;", VALUE(RIGHT(K315,LEN(K315)-1)), K315)</f>
        <v>na</v>
      </c>
      <c r="O315" s="18" t="str">
        <f t="shared" ref="O315:O351" si="23">IF(LEFT(J315, 1)="&lt;", VALUE(RIGHT(J315,LEN(J315)-1)), J315)</f>
        <v>na</v>
      </c>
    </row>
    <row r="316" spans="1:15" ht="14.4" customHeight="1" x14ac:dyDescent="0.3">
      <c r="A316" s="44" t="s">
        <v>16</v>
      </c>
      <c r="B316" s="44" t="s">
        <v>554</v>
      </c>
      <c r="C316" s="45">
        <v>40857</v>
      </c>
      <c r="D316" s="44" t="s">
        <v>448</v>
      </c>
      <c r="E316" s="44" t="s">
        <v>446</v>
      </c>
      <c r="F316" s="44" t="s">
        <v>2441</v>
      </c>
      <c r="G316" s="44" t="s">
        <v>449</v>
      </c>
      <c r="H316" s="44">
        <v>12100</v>
      </c>
      <c r="I316" s="44">
        <v>9.1999999999999993</v>
      </c>
      <c r="J316" s="44" t="s">
        <v>1199</v>
      </c>
      <c r="K316" s="44" t="s">
        <v>1199</v>
      </c>
      <c r="L316" s="15" t="str">
        <f t="shared" si="20"/>
        <v>DOES NOT MEET</v>
      </c>
      <c r="M316" s="15" t="str">
        <f t="shared" si="21"/>
        <v>DOES NOT MEET</v>
      </c>
      <c r="N316" s="23" t="str">
        <f t="shared" si="22"/>
        <v>na</v>
      </c>
      <c r="O316" s="18" t="str">
        <f t="shared" si="23"/>
        <v>na</v>
      </c>
    </row>
    <row r="317" spans="1:15" ht="14.4" customHeight="1" x14ac:dyDescent="0.3">
      <c r="A317" s="44" t="s">
        <v>16</v>
      </c>
      <c r="B317" s="44" t="s">
        <v>554</v>
      </c>
      <c r="C317" s="45">
        <v>40861</v>
      </c>
      <c r="D317" s="44" t="s">
        <v>448</v>
      </c>
      <c r="E317" s="44" t="s">
        <v>446</v>
      </c>
      <c r="F317" s="44" t="s">
        <v>2446</v>
      </c>
      <c r="G317" s="44" t="s">
        <v>454</v>
      </c>
      <c r="H317" s="44">
        <v>11100</v>
      </c>
      <c r="I317" s="44">
        <v>10.199999999999999</v>
      </c>
      <c r="J317" s="44" t="s">
        <v>1199</v>
      </c>
      <c r="K317" s="44" t="s">
        <v>1199</v>
      </c>
      <c r="L317" s="15" t="str">
        <f t="shared" si="20"/>
        <v>DOES NOT MEET</v>
      </c>
      <c r="M317" s="15" t="str">
        <f t="shared" si="21"/>
        <v>DOES NOT MEET</v>
      </c>
      <c r="N317" s="23" t="str">
        <f t="shared" si="22"/>
        <v>na</v>
      </c>
      <c r="O317" s="18" t="str">
        <f t="shared" si="23"/>
        <v>na</v>
      </c>
    </row>
    <row r="318" spans="1:15" ht="14.4" customHeight="1" x14ac:dyDescent="0.3">
      <c r="A318" s="44" t="s">
        <v>16</v>
      </c>
      <c r="B318" s="44" t="s">
        <v>554</v>
      </c>
      <c r="C318" s="45">
        <v>40861</v>
      </c>
      <c r="D318" s="44" t="s">
        <v>448</v>
      </c>
      <c r="E318" s="44" t="s">
        <v>446</v>
      </c>
      <c r="F318" s="44" t="s">
        <v>2447</v>
      </c>
      <c r="G318" s="44" t="s">
        <v>454</v>
      </c>
      <c r="H318" s="44">
        <v>9300</v>
      </c>
      <c r="I318" s="44">
        <v>10.1</v>
      </c>
      <c r="J318" s="44" t="s">
        <v>1199</v>
      </c>
      <c r="K318" s="44" t="s">
        <v>1199</v>
      </c>
      <c r="L318" s="15" t="str">
        <f t="shared" si="20"/>
        <v>DOES NOT MEET</v>
      </c>
      <c r="M318" s="15" t="str">
        <f t="shared" si="21"/>
        <v>DOES NOT MEET</v>
      </c>
      <c r="N318" s="23" t="str">
        <f t="shared" si="22"/>
        <v>na</v>
      </c>
      <c r="O318" s="18" t="str">
        <f t="shared" si="23"/>
        <v>na</v>
      </c>
    </row>
    <row r="319" spans="1:15" ht="14.4" customHeight="1" x14ac:dyDescent="0.3">
      <c r="A319" s="44" t="s">
        <v>16</v>
      </c>
      <c r="B319" s="44" t="s">
        <v>554</v>
      </c>
      <c r="C319" s="45">
        <v>40863</v>
      </c>
      <c r="D319" s="44" t="s">
        <v>448</v>
      </c>
      <c r="E319" s="44" t="s">
        <v>446</v>
      </c>
      <c r="F319" s="44" t="s">
        <v>2438</v>
      </c>
      <c r="G319" s="44" t="s">
        <v>449</v>
      </c>
      <c r="H319" s="44">
        <v>10900</v>
      </c>
      <c r="I319" s="44">
        <v>9.3000000000000007</v>
      </c>
      <c r="J319" s="44" t="s">
        <v>1199</v>
      </c>
      <c r="K319" s="44" t="s">
        <v>1199</v>
      </c>
      <c r="L319" s="15" t="str">
        <f t="shared" si="20"/>
        <v>DOES NOT MEET</v>
      </c>
      <c r="M319" s="15" t="str">
        <f t="shared" si="21"/>
        <v>DOES NOT MEET</v>
      </c>
      <c r="N319" s="23" t="str">
        <f t="shared" si="22"/>
        <v>na</v>
      </c>
      <c r="O319" s="18" t="str">
        <f t="shared" si="23"/>
        <v>na</v>
      </c>
    </row>
    <row r="320" spans="1:15" ht="14.4" customHeight="1" x14ac:dyDescent="0.3">
      <c r="A320" s="44" t="s">
        <v>16</v>
      </c>
      <c r="B320" s="44" t="s">
        <v>554</v>
      </c>
      <c r="C320" s="45">
        <v>40863</v>
      </c>
      <c r="D320" s="44" t="s">
        <v>448</v>
      </c>
      <c r="E320" s="44" t="s">
        <v>446</v>
      </c>
      <c r="F320" s="44" t="s">
        <v>2439</v>
      </c>
      <c r="G320" s="44" t="s">
        <v>449</v>
      </c>
      <c r="H320" s="44">
        <v>6700</v>
      </c>
      <c r="I320" s="44">
        <v>9.1</v>
      </c>
      <c r="J320" s="44" t="s">
        <v>1199</v>
      </c>
      <c r="K320" s="44" t="s">
        <v>1199</v>
      </c>
      <c r="L320" s="15" t="str">
        <f t="shared" si="20"/>
        <v>DOES NOT MEET</v>
      </c>
      <c r="M320" s="15" t="str">
        <f t="shared" si="21"/>
        <v>DOES NOT MEET</v>
      </c>
      <c r="N320" s="23" t="str">
        <f t="shared" si="22"/>
        <v>na</v>
      </c>
      <c r="O320" s="18" t="str">
        <f t="shared" si="23"/>
        <v>na</v>
      </c>
    </row>
    <row r="321" spans="1:15" ht="14.4" customHeight="1" x14ac:dyDescent="0.3">
      <c r="A321" s="44" t="s">
        <v>16</v>
      </c>
      <c r="B321" s="44" t="s">
        <v>554</v>
      </c>
      <c r="C321" s="45">
        <v>40907</v>
      </c>
      <c r="D321" s="44" t="s">
        <v>448</v>
      </c>
      <c r="E321" s="44" t="s">
        <v>446</v>
      </c>
      <c r="F321" s="44" t="s">
        <v>2450</v>
      </c>
      <c r="G321" s="44" t="s">
        <v>452</v>
      </c>
      <c r="H321" s="44">
        <v>9300</v>
      </c>
      <c r="I321" s="44">
        <v>9.9</v>
      </c>
      <c r="J321" s="44" t="s">
        <v>1199</v>
      </c>
      <c r="K321" s="44" t="s">
        <v>1199</v>
      </c>
      <c r="L321" s="15" t="str">
        <f t="shared" si="20"/>
        <v>DOES NOT MEET</v>
      </c>
      <c r="M321" s="15" t="str">
        <f t="shared" si="21"/>
        <v>DOES NOT MEET</v>
      </c>
      <c r="N321" s="23" t="str">
        <f t="shared" si="22"/>
        <v>na</v>
      </c>
      <c r="O321" s="18" t="str">
        <f t="shared" si="23"/>
        <v>na</v>
      </c>
    </row>
    <row r="322" spans="1:15" ht="14.4" customHeight="1" x14ac:dyDescent="0.3">
      <c r="A322" s="44" t="s">
        <v>16</v>
      </c>
      <c r="B322" s="44" t="s">
        <v>554</v>
      </c>
      <c r="C322" s="45">
        <v>40926</v>
      </c>
      <c r="D322" s="44" t="s">
        <v>448</v>
      </c>
      <c r="E322" s="44" t="s">
        <v>446</v>
      </c>
      <c r="F322" s="44" t="s">
        <v>2417</v>
      </c>
      <c r="G322" s="44" t="s">
        <v>453</v>
      </c>
      <c r="H322" s="44">
        <v>10900</v>
      </c>
      <c r="I322" s="44">
        <v>9.8000000000000007</v>
      </c>
      <c r="J322" s="44" t="s">
        <v>1199</v>
      </c>
      <c r="K322" s="44" t="s">
        <v>1199</v>
      </c>
      <c r="L322" s="15" t="str">
        <f t="shared" si="20"/>
        <v>DOES NOT MEET</v>
      </c>
      <c r="M322" s="15" t="str">
        <f t="shared" si="21"/>
        <v>DOES NOT MEET</v>
      </c>
      <c r="N322" s="23" t="str">
        <f t="shared" si="22"/>
        <v>na</v>
      </c>
      <c r="O322" s="18" t="str">
        <f t="shared" si="23"/>
        <v>na</v>
      </c>
    </row>
    <row r="323" spans="1:15" ht="14.4" customHeight="1" x14ac:dyDescent="0.3">
      <c r="A323" s="44" t="s">
        <v>16</v>
      </c>
      <c r="B323" s="44" t="s">
        <v>554</v>
      </c>
      <c r="C323" s="45">
        <v>40926</v>
      </c>
      <c r="D323" s="44" t="s">
        <v>448</v>
      </c>
      <c r="E323" s="44" t="s">
        <v>446</v>
      </c>
      <c r="F323" s="44" t="s">
        <v>2454</v>
      </c>
      <c r="G323" s="44" t="s">
        <v>453</v>
      </c>
      <c r="H323" s="44">
        <v>9900</v>
      </c>
      <c r="I323" s="44">
        <v>9.6999999999999993</v>
      </c>
      <c r="J323" s="44" t="s">
        <v>1199</v>
      </c>
      <c r="K323" s="44" t="s">
        <v>1199</v>
      </c>
      <c r="L323" s="15" t="str">
        <f t="shared" si="20"/>
        <v>DOES NOT MEET</v>
      </c>
      <c r="M323" s="15" t="str">
        <f t="shared" si="21"/>
        <v>DOES NOT MEET</v>
      </c>
      <c r="N323" s="23" t="str">
        <f t="shared" si="22"/>
        <v>na</v>
      </c>
      <c r="O323" s="18" t="str">
        <f t="shared" si="23"/>
        <v>na</v>
      </c>
    </row>
    <row r="324" spans="1:15" ht="14.4" customHeight="1" x14ac:dyDescent="0.3">
      <c r="A324" s="44" t="s">
        <v>16</v>
      </c>
      <c r="B324" s="44" t="s">
        <v>554</v>
      </c>
      <c r="C324" s="45">
        <v>40941</v>
      </c>
      <c r="D324" s="44" t="s">
        <v>448</v>
      </c>
      <c r="E324" s="44" t="s">
        <v>446</v>
      </c>
      <c r="F324" s="44" t="s">
        <v>2455</v>
      </c>
      <c r="G324" s="44" t="s">
        <v>453</v>
      </c>
      <c r="H324" s="44">
        <v>9700</v>
      </c>
      <c r="I324" s="44">
        <v>9.6</v>
      </c>
      <c r="J324" s="44" t="s">
        <v>1199</v>
      </c>
      <c r="K324" s="44" t="s">
        <v>1199</v>
      </c>
      <c r="L324" s="19" t="str">
        <f t="shared" si="20"/>
        <v>DOES NOT MEET</v>
      </c>
      <c r="M324" s="19" t="str">
        <f t="shared" si="21"/>
        <v>DOES NOT MEET</v>
      </c>
      <c r="N324" s="23" t="str">
        <f t="shared" si="22"/>
        <v>na</v>
      </c>
      <c r="O324" s="23" t="str">
        <f t="shared" si="23"/>
        <v>na</v>
      </c>
    </row>
    <row r="325" spans="1:15" ht="14.4" customHeight="1" x14ac:dyDescent="0.3">
      <c r="A325" s="44" t="s">
        <v>16</v>
      </c>
      <c r="B325" s="44" t="s">
        <v>554</v>
      </c>
      <c r="C325" s="45">
        <v>40945</v>
      </c>
      <c r="D325" s="44" t="s">
        <v>448</v>
      </c>
      <c r="E325" s="44" t="s">
        <v>446</v>
      </c>
      <c r="F325" s="44" t="s">
        <v>2448</v>
      </c>
      <c r="G325" s="44" t="s">
        <v>452</v>
      </c>
      <c r="H325" s="44">
        <v>10600</v>
      </c>
      <c r="I325" s="44">
        <v>10.3</v>
      </c>
      <c r="J325" s="44" t="s">
        <v>1199</v>
      </c>
      <c r="K325" s="44" t="s">
        <v>1199</v>
      </c>
      <c r="L325" s="15" t="str">
        <f t="shared" si="20"/>
        <v>DOES NOT MEET</v>
      </c>
      <c r="M325" s="15" t="str">
        <f t="shared" si="21"/>
        <v>DOES NOT MEET</v>
      </c>
      <c r="N325" s="23" t="str">
        <f t="shared" si="22"/>
        <v>na</v>
      </c>
      <c r="O325" s="18" t="str">
        <f t="shared" si="23"/>
        <v>na</v>
      </c>
    </row>
    <row r="326" spans="1:15" ht="14.4" customHeight="1" x14ac:dyDescent="0.3">
      <c r="A326" s="44" t="s">
        <v>16</v>
      </c>
      <c r="B326" s="44" t="s">
        <v>554</v>
      </c>
      <c r="C326" s="45">
        <v>40945</v>
      </c>
      <c r="D326" s="44" t="s">
        <v>448</v>
      </c>
      <c r="E326" s="44" t="s">
        <v>446</v>
      </c>
      <c r="F326" s="44" t="s">
        <v>2449</v>
      </c>
      <c r="G326" s="44" t="s">
        <v>452</v>
      </c>
      <c r="H326" s="44">
        <v>11200</v>
      </c>
      <c r="I326" s="44">
        <v>10.1</v>
      </c>
      <c r="J326" s="44" t="s">
        <v>1199</v>
      </c>
      <c r="K326" s="44" t="s">
        <v>1199</v>
      </c>
      <c r="L326" s="15" t="str">
        <f t="shared" si="20"/>
        <v>DOES NOT MEET</v>
      </c>
      <c r="M326" s="15" t="str">
        <f t="shared" si="21"/>
        <v>DOES NOT MEET</v>
      </c>
      <c r="N326" s="23" t="str">
        <f t="shared" si="22"/>
        <v>na</v>
      </c>
      <c r="O326" s="18" t="str">
        <f t="shared" si="23"/>
        <v>na</v>
      </c>
    </row>
    <row r="327" spans="1:15" ht="14.4" customHeight="1" x14ac:dyDescent="0.3">
      <c r="A327" s="44" t="s">
        <v>16</v>
      </c>
      <c r="B327" s="44" t="s">
        <v>554</v>
      </c>
      <c r="C327" s="45">
        <v>40980</v>
      </c>
      <c r="D327" s="44" t="s">
        <v>448</v>
      </c>
      <c r="E327" s="44" t="s">
        <v>446</v>
      </c>
      <c r="F327" s="44" t="s">
        <v>2452</v>
      </c>
      <c r="G327" s="44" t="s">
        <v>451</v>
      </c>
      <c r="H327" s="44">
        <v>8900</v>
      </c>
      <c r="I327" s="44">
        <v>10</v>
      </c>
      <c r="J327" s="44" t="s">
        <v>1199</v>
      </c>
      <c r="K327" s="44" t="s">
        <v>1199</v>
      </c>
      <c r="L327" s="15" t="str">
        <f t="shared" si="20"/>
        <v>DOES NOT MEET</v>
      </c>
      <c r="M327" s="15" t="str">
        <f t="shared" si="21"/>
        <v>DOES NOT MEET</v>
      </c>
      <c r="N327" s="23" t="str">
        <f t="shared" si="22"/>
        <v>na</v>
      </c>
      <c r="O327" s="18" t="str">
        <f t="shared" si="23"/>
        <v>na</v>
      </c>
    </row>
    <row r="328" spans="1:15" ht="14.4" customHeight="1" x14ac:dyDescent="0.3">
      <c r="A328" s="44" t="s">
        <v>16</v>
      </c>
      <c r="B328" s="44" t="s">
        <v>554</v>
      </c>
      <c r="C328" s="45">
        <v>40980</v>
      </c>
      <c r="D328" s="44" t="s">
        <v>448</v>
      </c>
      <c r="E328" s="44" t="s">
        <v>446</v>
      </c>
      <c r="F328" s="44" t="s">
        <v>2453</v>
      </c>
      <c r="G328" s="44" t="s">
        <v>451</v>
      </c>
      <c r="H328" s="44">
        <v>9400</v>
      </c>
      <c r="I328" s="44">
        <v>10</v>
      </c>
      <c r="J328" s="44" t="s">
        <v>1199</v>
      </c>
      <c r="K328" s="44" t="s">
        <v>1199</v>
      </c>
      <c r="L328" s="15" t="str">
        <f t="shared" si="20"/>
        <v>DOES NOT MEET</v>
      </c>
      <c r="M328" s="15" t="str">
        <f t="shared" si="21"/>
        <v>DOES NOT MEET</v>
      </c>
      <c r="N328" s="23" t="str">
        <f t="shared" si="22"/>
        <v>na</v>
      </c>
      <c r="O328" s="18" t="str">
        <f t="shared" si="23"/>
        <v>na</v>
      </c>
    </row>
    <row r="329" spans="1:15" ht="14.4" customHeight="1" x14ac:dyDescent="0.3">
      <c r="A329" s="44" t="s">
        <v>16</v>
      </c>
      <c r="B329" s="44" t="s">
        <v>554</v>
      </c>
      <c r="C329" s="45">
        <v>40996</v>
      </c>
      <c r="D329" s="44" t="s">
        <v>448</v>
      </c>
      <c r="E329" s="44" t="s">
        <v>446</v>
      </c>
      <c r="F329" s="44" t="s">
        <v>2451</v>
      </c>
      <c r="G329" s="44" t="s">
        <v>450</v>
      </c>
      <c r="H329" s="44">
        <v>10000</v>
      </c>
      <c r="I329" s="44">
        <v>10.199999999999999</v>
      </c>
      <c r="J329" s="44" t="s">
        <v>1199</v>
      </c>
      <c r="K329" s="44" t="s">
        <v>1199</v>
      </c>
      <c r="L329" s="15" t="str">
        <f t="shared" si="20"/>
        <v>DOES NOT MEET</v>
      </c>
      <c r="M329" s="15" t="str">
        <f t="shared" si="21"/>
        <v>DOES NOT MEET</v>
      </c>
      <c r="N329" s="23" t="str">
        <f t="shared" si="22"/>
        <v>na</v>
      </c>
      <c r="O329" s="18" t="str">
        <f t="shared" si="23"/>
        <v>na</v>
      </c>
    </row>
    <row r="330" spans="1:15" ht="14.4" customHeight="1" x14ac:dyDescent="0.3">
      <c r="A330" s="44" t="s">
        <v>16</v>
      </c>
      <c r="B330" s="44" t="s">
        <v>554</v>
      </c>
      <c r="C330" s="45">
        <v>41051</v>
      </c>
      <c r="D330" s="44" t="s">
        <v>448</v>
      </c>
      <c r="E330" s="44" t="s">
        <v>446</v>
      </c>
      <c r="F330" s="44" t="s">
        <v>2456</v>
      </c>
      <c r="G330" s="44" t="s">
        <v>449</v>
      </c>
      <c r="H330" s="44">
        <v>10000</v>
      </c>
      <c r="I330" s="44">
        <v>9.5</v>
      </c>
      <c r="J330" s="44" t="s">
        <v>1199</v>
      </c>
      <c r="K330" s="44" t="s">
        <v>1199</v>
      </c>
      <c r="L330" s="15" t="str">
        <f t="shared" si="20"/>
        <v>DOES NOT MEET</v>
      </c>
      <c r="M330" s="15" t="str">
        <f t="shared" si="21"/>
        <v>DOES NOT MEET</v>
      </c>
      <c r="N330" s="23" t="str">
        <f t="shared" si="22"/>
        <v>na</v>
      </c>
      <c r="O330" s="18" t="str">
        <f t="shared" si="23"/>
        <v>na</v>
      </c>
    </row>
    <row r="331" spans="1:15" ht="14.4" customHeight="1" x14ac:dyDescent="0.3">
      <c r="A331" s="44" t="s">
        <v>16</v>
      </c>
      <c r="B331" s="44" t="s">
        <v>554</v>
      </c>
      <c r="C331" s="45">
        <v>41073</v>
      </c>
      <c r="D331" s="44" t="s">
        <v>448</v>
      </c>
      <c r="E331" s="44" t="s">
        <v>446</v>
      </c>
      <c r="F331" s="44" t="s">
        <v>1765</v>
      </c>
      <c r="G331" s="44" t="s">
        <v>449</v>
      </c>
      <c r="H331" s="44">
        <v>9800</v>
      </c>
      <c r="I331" s="44">
        <v>8.8000000000000007</v>
      </c>
      <c r="J331" s="44" t="s">
        <v>1199</v>
      </c>
      <c r="K331" s="44" t="s">
        <v>1199</v>
      </c>
      <c r="L331" s="15" t="str">
        <f t="shared" si="20"/>
        <v>MEETS</v>
      </c>
      <c r="M331" s="15" t="str">
        <f t="shared" si="21"/>
        <v>DOES NOT MEET</v>
      </c>
      <c r="N331" s="23" t="str">
        <f t="shared" si="22"/>
        <v>na</v>
      </c>
      <c r="O331" s="18" t="str">
        <f t="shared" si="23"/>
        <v>na</v>
      </c>
    </row>
    <row r="332" spans="1:15" ht="14.4" customHeight="1" x14ac:dyDescent="0.3">
      <c r="A332" s="44" t="s">
        <v>16</v>
      </c>
      <c r="B332" s="44" t="s">
        <v>615</v>
      </c>
      <c r="C332" s="45">
        <v>43188</v>
      </c>
      <c r="D332" s="44" t="s">
        <v>986</v>
      </c>
      <c r="E332" s="44" t="s">
        <v>985</v>
      </c>
      <c r="F332" s="44" t="s">
        <v>1767</v>
      </c>
      <c r="G332" s="44" t="s">
        <v>196</v>
      </c>
      <c r="H332" s="44">
        <v>4476</v>
      </c>
      <c r="I332" s="44">
        <v>7.5</v>
      </c>
      <c r="J332" s="44">
        <v>0</v>
      </c>
      <c r="K332" s="44">
        <v>124.3</v>
      </c>
      <c r="L332" s="15" t="str">
        <f t="shared" si="20"/>
        <v>MEETS</v>
      </c>
      <c r="M332" s="15" t="str">
        <f t="shared" si="21"/>
        <v>MEETS</v>
      </c>
      <c r="N332" s="23">
        <f t="shared" si="22"/>
        <v>124.3</v>
      </c>
      <c r="O332" s="18">
        <f t="shared" si="23"/>
        <v>0</v>
      </c>
    </row>
    <row r="333" spans="1:15" ht="14.4" customHeight="1" x14ac:dyDescent="0.3">
      <c r="A333" s="44" t="s">
        <v>16</v>
      </c>
      <c r="B333" s="44" t="s">
        <v>589</v>
      </c>
      <c r="C333" s="45">
        <v>42440</v>
      </c>
      <c r="D333" s="44" t="s">
        <v>42</v>
      </c>
      <c r="E333" s="44" t="s">
        <v>514</v>
      </c>
      <c r="F333" s="44" t="s">
        <v>1763</v>
      </c>
      <c r="G333" s="44" t="s">
        <v>198</v>
      </c>
      <c r="H333" s="44">
        <v>8361</v>
      </c>
      <c r="I333" s="44">
        <v>8.5</v>
      </c>
      <c r="J333" s="44">
        <v>0</v>
      </c>
      <c r="K333" s="44">
        <v>12.1</v>
      </c>
      <c r="L333" s="15" t="str">
        <f t="shared" si="20"/>
        <v>MEETS</v>
      </c>
      <c r="M333" s="15" t="str">
        <f t="shared" si="21"/>
        <v>MEETS</v>
      </c>
      <c r="N333" s="23">
        <f t="shared" si="22"/>
        <v>12.1</v>
      </c>
      <c r="O333" s="18">
        <f t="shared" si="23"/>
        <v>0</v>
      </c>
    </row>
    <row r="334" spans="1:15" ht="14.4" customHeight="1" x14ac:dyDescent="0.3">
      <c r="A334" s="44" t="s">
        <v>16</v>
      </c>
      <c r="B334" s="44" t="s">
        <v>565</v>
      </c>
      <c r="C334" s="45">
        <v>40596</v>
      </c>
      <c r="D334" s="44" t="s">
        <v>42</v>
      </c>
      <c r="E334" s="44" t="s">
        <v>259</v>
      </c>
      <c r="F334" s="44" t="s">
        <v>2404</v>
      </c>
      <c r="G334" s="44" t="s">
        <v>566</v>
      </c>
      <c r="H334" s="44">
        <v>6925</v>
      </c>
      <c r="I334" s="44">
        <v>8.6999999999999993</v>
      </c>
      <c r="J334" s="44">
        <v>0</v>
      </c>
      <c r="K334" s="44">
        <v>0</v>
      </c>
      <c r="L334" s="15" t="str">
        <f t="shared" si="20"/>
        <v>MEETS</v>
      </c>
      <c r="M334" s="15" t="str">
        <f t="shared" si="21"/>
        <v>MEETS</v>
      </c>
      <c r="N334" s="23">
        <f t="shared" si="22"/>
        <v>0</v>
      </c>
      <c r="O334" s="18">
        <f t="shared" si="23"/>
        <v>0</v>
      </c>
    </row>
    <row r="335" spans="1:15" ht="14.4" customHeight="1" x14ac:dyDescent="0.3">
      <c r="A335" s="44" t="s">
        <v>16</v>
      </c>
      <c r="B335" s="44" t="s">
        <v>565</v>
      </c>
      <c r="C335" s="45">
        <v>40624</v>
      </c>
      <c r="D335" s="44" t="s">
        <v>42</v>
      </c>
      <c r="E335" s="44" t="s">
        <v>259</v>
      </c>
      <c r="F335" s="44" t="s">
        <v>2405</v>
      </c>
      <c r="G335" s="44" t="s">
        <v>566</v>
      </c>
      <c r="H335" s="44">
        <v>5216</v>
      </c>
      <c r="I335" s="44">
        <v>9.8000000000000007</v>
      </c>
      <c r="J335" s="44">
        <v>0</v>
      </c>
      <c r="K335" s="44">
        <v>0</v>
      </c>
      <c r="L335" s="15" t="str">
        <f t="shared" si="20"/>
        <v>DOES NOT MEET</v>
      </c>
      <c r="M335" s="15" t="str">
        <f t="shared" si="21"/>
        <v>MEETS</v>
      </c>
      <c r="N335" s="23">
        <f t="shared" si="22"/>
        <v>0</v>
      </c>
      <c r="O335" s="18">
        <f t="shared" si="23"/>
        <v>0</v>
      </c>
    </row>
    <row r="336" spans="1:15" ht="14.4" customHeight="1" x14ac:dyDescent="0.3">
      <c r="A336" s="44" t="s">
        <v>16</v>
      </c>
      <c r="B336" s="44" t="s">
        <v>565</v>
      </c>
      <c r="C336" s="45">
        <v>40653</v>
      </c>
      <c r="D336" s="44" t="s">
        <v>42</v>
      </c>
      <c r="E336" s="44" t="s">
        <v>259</v>
      </c>
      <c r="F336" s="44" t="s">
        <v>2406</v>
      </c>
      <c r="G336" s="44" t="s">
        <v>566</v>
      </c>
      <c r="H336" s="44">
        <v>7716</v>
      </c>
      <c r="I336" s="44">
        <v>8.4</v>
      </c>
      <c r="J336" s="44">
        <v>0</v>
      </c>
      <c r="K336" s="44">
        <v>0</v>
      </c>
      <c r="L336" s="15" t="str">
        <f t="shared" si="20"/>
        <v>MEETS</v>
      </c>
      <c r="M336" s="15" t="str">
        <f t="shared" si="21"/>
        <v>MEETS</v>
      </c>
      <c r="N336" s="23">
        <f t="shared" si="22"/>
        <v>0</v>
      </c>
      <c r="O336" s="18">
        <f t="shared" si="23"/>
        <v>0</v>
      </c>
    </row>
    <row r="337" spans="1:15" ht="14.4" customHeight="1" x14ac:dyDescent="0.3">
      <c r="A337" s="44" t="s">
        <v>16</v>
      </c>
      <c r="B337" s="44" t="s">
        <v>565</v>
      </c>
      <c r="C337" s="45">
        <v>40673</v>
      </c>
      <c r="D337" s="44" t="s">
        <v>42</v>
      </c>
      <c r="E337" s="44" t="s">
        <v>259</v>
      </c>
      <c r="F337" s="44" t="s">
        <v>2407</v>
      </c>
      <c r="G337" s="44" t="s">
        <v>566</v>
      </c>
      <c r="H337" s="44">
        <v>8123</v>
      </c>
      <c r="I337" s="44">
        <v>8.5</v>
      </c>
      <c r="J337" s="44">
        <v>0</v>
      </c>
      <c r="K337" s="44">
        <v>0</v>
      </c>
      <c r="L337" s="15" t="str">
        <f t="shared" si="20"/>
        <v>MEETS</v>
      </c>
      <c r="M337" s="15" t="str">
        <f t="shared" si="21"/>
        <v>MEETS</v>
      </c>
      <c r="N337" s="23">
        <f t="shared" si="22"/>
        <v>0</v>
      </c>
      <c r="O337" s="18">
        <f t="shared" si="23"/>
        <v>0</v>
      </c>
    </row>
    <row r="338" spans="1:15" ht="14.4" customHeight="1" x14ac:dyDescent="0.3">
      <c r="A338" s="44" t="s">
        <v>16</v>
      </c>
      <c r="B338" s="44" t="s">
        <v>565</v>
      </c>
      <c r="C338" s="45">
        <v>40687</v>
      </c>
      <c r="D338" s="44" t="s">
        <v>42</v>
      </c>
      <c r="E338" s="44" t="s">
        <v>259</v>
      </c>
      <c r="F338" s="44" t="s">
        <v>2408</v>
      </c>
      <c r="G338" s="44" t="s">
        <v>566</v>
      </c>
      <c r="H338" s="44">
        <v>8397</v>
      </c>
      <c r="I338" s="44">
        <v>8.9</v>
      </c>
      <c r="J338" s="44">
        <v>0</v>
      </c>
      <c r="K338" s="44">
        <v>0</v>
      </c>
      <c r="L338" s="15" t="str">
        <f t="shared" si="20"/>
        <v>MEETS</v>
      </c>
      <c r="M338" s="15" t="str">
        <f t="shared" si="21"/>
        <v>MEETS</v>
      </c>
      <c r="N338" s="23">
        <f t="shared" si="22"/>
        <v>0</v>
      </c>
      <c r="O338" s="18">
        <f t="shared" si="23"/>
        <v>0</v>
      </c>
    </row>
    <row r="339" spans="1:15" ht="14.4" customHeight="1" x14ac:dyDescent="0.3">
      <c r="A339" s="44" t="s">
        <v>16</v>
      </c>
      <c r="B339" s="44" t="s">
        <v>565</v>
      </c>
      <c r="C339" s="45">
        <v>40721</v>
      </c>
      <c r="D339" s="44" t="s">
        <v>42</v>
      </c>
      <c r="E339" s="44" t="s">
        <v>259</v>
      </c>
      <c r="F339" s="44" t="s">
        <v>2409</v>
      </c>
      <c r="G339" s="44" t="s">
        <v>566</v>
      </c>
      <c r="H339" s="44">
        <v>36670</v>
      </c>
      <c r="I339" s="44">
        <v>7.9</v>
      </c>
      <c r="J339" s="44">
        <v>0</v>
      </c>
      <c r="K339" s="44">
        <v>0</v>
      </c>
      <c r="L339" s="15" t="str">
        <f t="shared" si="20"/>
        <v>MEETS</v>
      </c>
      <c r="M339" s="15" t="str">
        <f t="shared" si="21"/>
        <v>MEETS</v>
      </c>
      <c r="N339" s="23">
        <f t="shared" si="22"/>
        <v>0</v>
      </c>
      <c r="O339" s="18">
        <f t="shared" si="23"/>
        <v>0</v>
      </c>
    </row>
    <row r="340" spans="1:15" ht="14.4" customHeight="1" x14ac:dyDescent="0.3">
      <c r="A340" s="44" t="s">
        <v>16</v>
      </c>
      <c r="B340" s="44" t="s">
        <v>565</v>
      </c>
      <c r="C340" s="45">
        <v>40724</v>
      </c>
      <c r="D340" s="44" t="s">
        <v>42</v>
      </c>
      <c r="E340" s="44" t="s">
        <v>259</v>
      </c>
      <c r="F340" s="44" t="s">
        <v>2410</v>
      </c>
      <c r="G340" s="44" t="s">
        <v>566</v>
      </c>
      <c r="H340" s="44">
        <v>14224</v>
      </c>
      <c r="I340" s="44">
        <v>8.5</v>
      </c>
      <c r="J340" s="44">
        <v>0</v>
      </c>
      <c r="K340" s="44">
        <v>0</v>
      </c>
      <c r="L340" s="15" t="str">
        <f t="shared" si="20"/>
        <v>MEETS</v>
      </c>
      <c r="M340" s="15" t="str">
        <f t="shared" si="21"/>
        <v>MEETS</v>
      </c>
      <c r="N340" s="23">
        <f t="shared" si="22"/>
        <v>0</v>
      </c>
      <c r="O340" s="18">
        <f t="shared" si="23"/>
        <v>0</v>
      </c>
    </row>
    <row r="341" spans="1:15" ht="14.4" customHeight="1" x14ac:dyDescent="0.3">
      <c r="A341" s="44" t="s">
        <v>16</v>
      </c>
      <c r="B341" s="44" t="s">
        <v>565</v>
      </c>
      <c r="C341" s="45">
        <v>40806</v>
      </c>
      <c r="D341" s="44" t="s">
        <v>42</v>
      </c>
      <c r="E341" s="44" t="s">
        <v>259</v>
      </c>
      <c r="F341" s="44" t="s">
        <v>2412</v>
      </c>
      <c r="G341" s="44" t="s">
        <v>566</v>
      </c>
      <c r="H341" s="44">
        <v>6988</v>
      </c>
      <c r="I341" s="44">
        <v>8.6</v>
      </c>
      <c r="J341" s="44">
        <v>0</v>
      </c>
      <c r="K341" s="44">
        <v>0</v>
      </c>
      <c r="L341" s="15" t="str">
        <f t="shared" si="20"/>
        <v>MEETS</v>
      </c>
      <c r="M341" s="15" t="str">
        <f t="shared" si="21"/>
        <v>MEETS</v>
      </c>
      <c r="N341" s="23">
        <f t="shared" si="22"/>
        <v>0</v>
      </c>
      <c r="O341" s="18">
        <f t="shared" si="23"/>
        <v>0</v>
      </c>
    </row>
    <row r="342" spans="1:15" ht="14.4" customHeight="1" x14ac:dyDescent="0.3">
      <c r="A342" s="44" t="s">
        <v>16</v>
      </c>
      <c r="B342" s="44" t="s">
        <v>565</v>
      </c>
      <c r="C342" s="45">
        <v>40861</v>
      </c>
      <c r="D342" s="44" t="s">
        <v>42</v>
      </c>
      <c r="E342" s="44" t="s">
        <v>259</v>
      </c>
      <c r="F342" s="44" t="s">
        <v>2413</v>
      </c>
      <c r="G342" s="44" t="s">
        <v>566</v>
      </c>
      <c r="H342" s="44">
        <v>8176</v>
      </c>
      <c r="I342" s="44">
        <v>7.2</v>
      </c>
      <c r="J342" s="44">
        <v>0</v>
      </c>
      <c r="K342" s="44">
        <v>0</v>
      </c>
      <c r="L342" s="15" t="str">
        <f t="shared" si="20"/>
        <v>MEETS</v>
      </c>
      <c r="M342" s="15" t="str">
        <f t="shared" si="21"/>
        <v>MEETS</v>
      </c>
      <c r="N342" s="23">
        <f t="shared" si="22"/>
        <v>0</v>
      </c>
      <c r="O342" s="18">
        <f t="shared" si="23"/>
        <v>0</v>
      </c>
    </row>
    <row r="343" spans="1:15" ht="14.4" customHeight="1" x14ac:dyDescent="0.3">
      <c r="A343" s="44" t="s">
        <v>16</v>
      </c>
      <c r="B343" s="44" t="s">
        <v>565</v>
      </c>
      <c r="C343" s="45">
        <v>40928</v>
      </c>
      <c r="D343" s="44" t="s">
        <v>42</v>
      </c>
      <c r="E343" s="44" t="s">
        <v>259</v>
      </c>
      <c r="F343" s="44" t="s">
        <v>2414</v>
      </c>
      <c r="G343" s="44" t="s">
        <v>566</v>
      </c>
      <c r="H343" s="44">
        <v>7893</v>
      </c>
      <c r="I343" s="44">
        <v>6.7</v>
      </c>
      <c r="J343" s="44">
        <v>0</v>
      </c>
      <c r="K343" s="44">
        <v>0</v>
      </c>
      <c r="L343" s="15" t="str">
        <f t="shared" si="20"/>
        <v>MEETS</v>
      </c>
      <c r="M343" s="15" t="str">
        <f t="shared" si="21"/>
        <v>MEETS</v>
      </c>
      <c r="N343" s="23">
        <f t="shared" si="22"/>
        <v>0</v>
      </c>
      <c r="O343" s="18">
        <f t="shared" si="23"/>
        <v>0</v>
      </c>
    </row>
    <row r="344" spans="1:15" ht="14.4" customHeight="1" x14ac:dyDescent="0.3">
      <c r="A344" s="44" t="s">
        <v>16</v>
      </c>
      <c r="B344" s="44" t="s">
        <v>565</v>
      </c>
      <c r="C344" s="45">
        <v>40928</v>
      </c>
      <c r="D344" s="44" t="s">
        <v>42</v>
      </c>
      <c r="E344" s="44" t="s">
        <v>259</v>
      </c>
      <c r="F344" s="44" t="s">
        <v>2415</v>
      </c>
      <c r="G344" s="44" t="s">
        <v>566</v>
      </c>
      <c r="H344" s="44">
        <v>7288</v>
      </c>
      <c r="I344" s="44">
        <v>8.4</v>
      </c>
      <c r="J344" s="44">
        <v>0</v>
      </c>
      <c r="K344" s="44">
        <v>0</v>
      </c>
      <c r="L344" s="15" t="str">
        <f t="shared" si="20"/>
        <v>MEETS</v>
      </c>
      <c r="M344" s="15" t="str">
        <f t="shared" si="21"/>
        <v>MEETS</v>
      </c>
      <c r="N344" s="23">
        <f t="shared" si="22"/>
        <v>0</v>
      </c>
      <c r="O344" s="18">
        <f t="shared" si="23"/>
        <v>0</v>
      </c>
    </row>
    <row r="345" spans="1:15" ht="14.4" customHeight="1" x14ac:dyDescent="0.3">
      <c r="A345" s="44" t="s">
        <v>16</v>
      </c>
      <c r="B345" s="44" t="s">
        <v>565</v>
      </c>
      <c r="C345" s="45">
        <v>40976</v>
      </c>
      <c r="D345" s="44" t="s">
        <v>42</v>
      </c>
      <c r="E345" s="44" t="s">
        <v>259</v>
      </c>
      <c r="F345" s="44" t="s">
        <v>2416</v>
      </c>
      <c r="G345" s="44" t="s">
        <v>566</v>
      </c>
      <c r="H345" s="44">
        <v>9560</v>
      </c>
      <c r="I345" s="44">
        <v>8.1</v>
      </c>
      <c r="J345" s="44">
        <v>0</v>
      </c>
      <c r="K345" s="44">
        <v>0</v>
      </c>
      <c r="L345" s="15" t="str">
        <f t="shared" si="20"/>
        <v>MEETS</v>
      </c>
      <c r="M345" s="15" t="str">
        <f t="shared" si="21"/>
        <v>MEETS</v>
      </c>
      <c r="N345" s="23">
        <f t="shared" si="22"/>
        <v>0</v>
      </c>
      <c r="O345" s="18">
        <f t="shared" si="23"/>
        <v>0</v>
      </c>
    </row>
    <row r="346" spans="1:15" ht="14.4" customHeight="1" x14ac:dyDescent="0.3">
      <c r="A346" s="44" t="s">
        <v>16</v>
      </c>
      <c r="B346" s="44" t="s">
        <v>565</v>
      </c>
      <c r="C346" s="45">
        <v>40980</v>
      </c>
      <c r="D346" s="44" t="s">
        <v>42</v>
      </c>
      <c r="E346" s="44" t="s">
        <v>259</v>
      </c>
      <c r="F346" s="44" t="s">
        <v>1764</v>
      </c>
      <c r="G346" s="44" t="s">
        <v>566</v>
      </c>
      <c r="H346" s="44">
        <v>7052</v>
      </c>
      <c r="I346" s="44">
        <v>7.8</v>
      </c>
      <c r="J346" s="44">
        <v>0</v>
      </c>
      <c r="K346" s="44">
        <v>0</v>
      </c>
      <c r="L346" s="15" t="str">
        <f t="shared" si="20"/>
        <v>MEETS</v>
      </c>
      <c r="M346" s="15" t="str">
        <f t="shared" si="21"/>
        <v>MEETS</v>
      </c>
      <c r="N346" s="23">
        <f t="shared" si="22"/>
        <v>0</v>
      </c>
      <c r="O346" s="18">
        <f t="shared" si="23"/>
        <v>0</v>
      </c>
    </row>
    <row r="347" spans="1:15" ht="14.4" customHeight="1" x14ac:dyDescent="0.3">
      <c r="A347" s="44" t="s">
        <v>16</v>
      </c>
      <c r="B347" s="44" t="s">
        <v>565</v>
      </c>
      <c r="C347" s="45">
        <v>40764</v>
      </c>
      <c r="D347" s="44" t="s">
        <v>51</v>
      </c>
      <c r="E347" s="44" t="s">
        <v>259</v>
      </c>
      <c r="F347" s="44" t="s">
        <v>1762</v>
      </c>
      <c r="G347" s="44" t="s">
        <v>566</v>
      </c>
      <c r="H347" s="44">
        <v>8889</v>
      </c>
      <c r="I347" s="44">
        <v>7.6</v>
      </c>
      <c r="J347" s="44">
        <v>0</v>
      </c>
      <c r="K347" s="44">
        <v>0</v>
      </c>
      <c r="L347" s="15" t="str">
        <f t="shared" si="20"/>
        <v>MEETS</v>
      </c>
      <c r="M347" s="15" t="str">
        <f t="shared" si="21"/>
        <v>MEETS</v>
      </c>
      <c r="N347" s="23">
        <f t="shared" si="22"/>
        <v>0</v>
      </c>
      <c r="O347" s="18">
        <f t="shared" si="23"/>
        <v>0</v>
      </c>
    </row>
    <row r="348" spans="1:15" ht="14.4" customHeight="1" x14ac:dyDescent="0.3">
      <c r="A348" s="44" t="s">
        <v>116</v>
      </c>
      <c r="B348" s="44" t="s">
        <v>18</v>
      </c>
      <c r="C348" s="45">
        <v>42437</v>
      </c>
      <c r="D348" s="44" t="s">
        <v>51</v>
      </c>
      <c r="E348" s="44" t="s">
        <v>490</v>
      </c>
      <c r="F348" s="44" t="s">
        <v>1768</v>
      </c>
      <c r="G348" s="44" t="s">
        <v>200</v>
      </c>
      <c r="H348" s="44">
        <v>62344</v>
      </c>
      <c r="I348" s="44">
        <v>5.2</v>
      </c>
      <c r="J348" s="44">
        <v>0</v>
      </c>
      <c r="K348" s="44">
        <v>5.0999999999999996</v>
      </c>
      <c r="L348" s="15" t="str">
        <f t="shared" si="20"/>
        <v>MEETS</v>
      </c>
      <c r="M348" s="15" t="str">
        <f t="shared" si="21"/>
        <v>MEETS</v>
      </c>
      <c r="N348" s="23">
        <f t="shared" si="22"/>
        <v>5.0999999999999996</v>
      </c>
      <c r="O348" s="18">
        <f t="shared" si="23"/>
        <v>0</v>
      </c>
    </row>
    <row r="349" spans="1:15" ht="14.4" customHeight="1" x14ac:dyDescent="0.3">
      <c r="A349" s="44" t="s">
        <v>19</v>
      </c>
      <c r="B349" s="44" t="s">
        <v>983</v>
      </c>
      <c r="C349" s="45">
        <v>42578</v>
      </c>
      <c r="D349" s="44" t="s">
        <v>51</v>
      </c>
      <c r="E349" s="44" t="s">
        <v>497</v>
      </c>
      <c r="F349" s="44" t="s">
        <v>2506</v>
      </c>
      <c r="G349" s="44" t="s">
        <v>184</v>
      </c>
      <c r="H349" s="44">
        <v>4955</v>
      </c>
      <c r="I349" s="44">
        <v>3.9</v>
      </c>
      <c r="J349" s="44">
        <v>12.9</v>
      </c>
      <c r="K349" s="44">
        <v>65.8</v>
      </c>
      <c r="L349" s="15" t="str">
        <f t="shared" si="20"/>
        <v>DOES NOT MEET</v>
      </c>
      <c r="M349" s="15" t="str">
        <f t="shared" si="21"/>
        <v>DOES NOT MEET</v>
      </c>
      <c r="N349" s="23">
        <f t="shared" si="22"/>
        <v>65.8</v>
      </c>
      <c r="O349" s="18">
        <f t="shared" si="23"/>
        <v>12.9</v>
      </c>
    </row>
    <row r="350" spans="1:15" ht="14.4" customHeight="1" x14ac:dyDescent="0.3">
      <c r="A350" s="44" t="s">
        <v>19</v>
      </c>
      <c r="B350" s="44" t="s">
        <v>983</v>
      </c>
      <c r="C350" s="45">
        <v>43642</v>
      </c>
      <c r="D350" s="44" t="s">
        <v>51</v>
      </c>
      <c r="E350" s="44" t="s">
        <v>497</v>
      </c>
      <c r="F350" s="44" t="s">
        <v>2551</v>
      </c>
      <c r="G350" s="44" t="s">
        <v>184</v>
      </c>
      <c r="H350" s="44">
        <v>47700</v>
      </c>
      <c r="I350" s="44">
        <v>4.8600000000000003</v>
      </c>
      <c r="J350" s="44" t="s">
        <v>238</v>
      </c>
      <c r="K350" s="44" t="s">
        <v>1076</v>
      </c>
      <c r="L350" s="15" t="str">
        <f t="shared" si="20"/>
        <v>MEETS</v>
      </c>
      <c r="M350" s="15" t="str">
        <f t="shared" si="21"/>
        <v>DOES NOT MEET</v>
      </c>
      <c r="N350" s="23">
        <f t="shared" si="22"/>
        <v>13.836</v>
      </c>
      <c r="O350" s="18">
        <f t="shared" si="23"/>
        <v>29</v>
      </c>
    </row>
    <row r="351" spans="1:15" ht="14.4" customHeight="1" x14ac:dyDescent="0.3">
      <c r="A351" s="44" t="s">
        <v>19</v>
      </c>
      <c r="B351" s="44" t="s">
        <v>983</v>
      </c>
      <c r="C351" s="45">
        <v>44098</v>
      </c>
      <c r="D351" s="44" t="s">
        <v>51</v>
      </c>
      <c r="E351" s="44" t="s">
        <v>497</v>
      </c>
      <c r="F351" s="44" t="s">
        <v>1769</v>
      </c>
      <c r="G351" s="44" t="s">
        <v>184</v>
      </c>
      <c r="H351" s="44">
        <v>80040</v>
      </c>
      <c r="I351" s="44">
        <v>4.88</v>
      </c>
      <c r="J351" s="44" t="s">
        <v>239</v>
      </c>
      <c r="K351" s="44" t="s">
        <v>1146</v>
      </c>
      <c r="L351" s="15" t="str">
        <f t="shared" si="20"/>
        <v>MEETS</v>
      </c>
      <c r="M351" s="15" t="str">
        <f t="shared" si="21"/>
        <v>DOES NOT MEET</v>
      </c>
      <c r="N351" s="27">
        <f t="shared" si="22"/>
        <v>18.739000000000001</v>
      </c>
      <c r="O351" s="28">
        <f t="shared" si="23"/>
        <v>30</v>
      </c>
    </row>
  </sheetData>
  <sheetProtection sheet="1" objects="1" scenarios="1"/>
  <phoneticPr fontId="5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J3003"/>
  <sheetViews>
    <sheetView workbookViewId="0">
      <selection activeCell="B45" sqref="B45"/>
    </sheetView>
  </sheetViews>
  <sheetFormatPr defaultColWidth="9.109375" defaultRowHeight="10.199999999999999" x14ac:dyDescent="0.2"/>
  <cols>
    <col min="1" max="1" width="33.88671875" style="1" bestFit="1" customWidth="1"/>
    <col min="2" max="2" width="39.109375" style="1" bestFit="1" customWidth="1"/>
    <col min="3" max="3" width="13.88671875" style="2" bestFit="1" customWidth="1"/>
    <col min="4" max="4" width="12.109375" style="3" bestFit="1" customWidth="1"/>
    <col min="5" max="5" width="46.33203125" style="3" bestFit="1" customWidth="1"/>
    <col min="6" max="6" width="18.33203125" style="3" bestFit="1" customWidth="1"/>
    <col min="7" max="7" width="19.6640625" style="3" bestFit="1" customWidth="1"/>
    <col min="8" max="8" width="7.44140625" style="3" bestFit="1" customWidth="1"/>
    <col min="9" max="9" width="16.109375" style="3" bestFit="1" customWidth="1"/>
    <col min="10" max="10" width="15" style="3" bestFit="1" customWidth="1"/>
    <col min="11" max="16384" width="9.109375" style="1"/>
  </cols>
  <sheetData>
    <row r="1" spans="1:10" x14ac:dyDescent="0.2">
      <c r="A1" s="1" t="s">
        <v>35</v>
      </c>
      <c r="B1" s="1" t="s">
        <v>20</v>
      </c>
      <c r="C1" s="2" t="s">
        <v>21</v>
      </c>
      <c r="D1" s="3" t="s">
        <v>36</v>
      </c>
      <c r="E1" s="3" t="s">
        <v>37</v>
      </c>
      <c r="F1" s="3" t="s">
        <v>167</v>
      </c>
      <c r="G1" s="3" t="s">
        <v>38</v>
      </c>
      <c r="H1" s="3" t="s">
        <v>229</v>
      </c>
      <c r="I1" s="3" t="s">
        <v>39</v>
      </c>
      <c r="J1" s="3" t="s">
        <v>40</v>
      </c>
    </row>
    <row r="2" spans="1:10" x14ac:dyDescent="0.2">
      <c r="A2" s="1" t="s">
        <v>0</v>
      </c>
      <c r="B2" s="1" t="s">
        <v>1</v>
      </c>
      <c r="C2" s="2">
        <v>42641</v>
      </c>
      <c r="D2" s="3">
        <v>828584</v>
      </c>
      <c r="E2" s="3" t="s">
        <v>44</v>
      </c>
      <c r="F2" s="3" t="s">
        <v>194</v>
      </c>
      <c r="G2" s="3">
        <v>8741</v>
      </c>
      <c r="H2" s="3">
        <v>7.7</v>
      </c>
      <c r="I2" s="3">
        <v>0</v>
      </c>
      <c r="J2" s="3">
        <v>14.2</v>
      </c>
    </row>
    <row r="3" spans="1:10" x14ac:dyDescent="0.2">
      <c r="A3" s="1" t="s">
        <v>0</v>
      </c>
      <c r="B3" s="1" t="s">
        <v>33</v>
      </c>
      <c r="C3" s="2">
        <v>42641</v>
      </c>
      <c r="D3" s="3">
        <v>828607</v>
      </c>
      <c r="E3" s="3" t="s">
        <v>44</v>
      </c>
      <c r="F3" s="3" t="s">
        <v>194</v>
      </c>
      <c r="G3" s="3">
        <v>15265</v>
      </c>
      <c r="H3" s="3">
        <v>7.3</v>
      </c>
      <c r="I3" s="3">
        <v>0</v>
      </c>
      <c r="J3" s="3">
        <v>9.6999999999999993</v>
      </c>
    </row>
    <row r="4" spans="1:10" x14ac:dyDescent="0.2">
      <c r="A4" s="1" t="s">
        <v>0</v>
      </c>
      <c r="B4" s="1" t="s">
        <v>2</v>
      </c>
      <c r="C4" s="2">
        <v>42641</v>
      </c>
      <c r="D4" s="3">
        <v>828603</v>
      </c>
      <c r="E4" s="3" t="s">
        <v>44</v>
      </c>
      <c r="F4" s="3" t="s">
        <v>194</v>
      </c>
      <c r="G4" s="3">
        <v>16139</v>
      </c>
      <c r="H4" s="3">
        <v>6.7</v>
      </c>
      <c r="I4" s="3">
        <v>0</v>
      </c>
      <c r="J4" s="3">
        <v>6.1</v>
      </c>
    </row>
    <row r="5" spans="1:10" x14ac:dyDescent="0.2">
      <c r="A5" s="1" t="s">
        <v>22</v>
      </c>
      <c r="B5" s="1" t="s">
        <v>66</v>
      </c>
      <c r="C5" s="2">
        <v>42409</v>
      </c>
      <c r="D5" s="3">
        <v>793258</v>
      </c>
      <c r="E5" s="3" t="s">
        <v>48</v>
      </c>
      <c r="F5" s="3" t="s">
        <v>190</v>
      </c>
      <c r="G5" s="3">
        <v>11488</v>
      </c>
      <c r="H5" s="3">
        <v>8.6</v>
      </c>
      <c r="I5" s="3">
        <v>0</v>
      </c>
      <c r="J5" s="3">
        <v>9.6</v>
      </c>
    </row>
    <row r="6" spans="1:10" x14ac:dyDescent="0.2">
      <c r="A6" s="1" t="s">
        <v>22</v>
      </c>
      <c r="B6" s="1" t="s">
        <v>66</v>
      </c>
      <c r="C6" s="2">
        <v>42409</v>
      </c>
      <c r="D6" s="3">
        <v>793259</v>
      </c>
      <c r="E6" s="3" t="s">
        <v>44</v>
      </c>
      <c r="F6" s="3" t="s">
        <v>190</v>
      </c>
      <c r="G6" s="3">
        <v>14265</v>
      </c>
      <c r="H6" s="3">
        <v>8.8000000000000007</v>
      </c>
      <c r="I6" s="3">
        <v>0</v>
      </c>
      <c r="J6" s="3">
        <v>10.199999999999999</v>
      </c>
    </row>
    <row r="7" spans="1:10" x14ac:dyDescent="0.2">
      <c r="A7" s="1" t="s">
        <v>22</v>
      </c>
      <c r="B7" s="1" t="s">
        <v>43</v>
      </c>
      <c r="C7" s="2">
        <v>42380</v>
      </c>
      <c r="D7" s="3">
        <v>790443</v>
      </c>
      <c r="E7" s="3" t="s">
        <v>44</v>
      </c>
      <c r="F7" s="3" t="s">
        <v>188</v>
      </c>
      <c r="G7" s="3">
        <v>14205</v>
      </c>
      <c r="H7" s="3">
        <v>8.6</v>
      </c>
      <c r="I7" s="3">
        <v>10</v>
      </c>
      <c r="J7" s="3">
        <v>0</v>
      </c>
    </row>
    <row r="8" spans="1:10" x14ac:dyDescent="0.2">
      <c r="A8" s="1" t="s">
        <v>22</v>
      </c>
      <c r="B8" s="1" t="s">
        <v>43</v>
      </c>
      <c r="C8" s="2">
        <v>42380</v>
      </c>
      <c r="D8" s="3">
        <v>790444</v>
      </c>
      <c r="E8" s="3" t="s">
        <v>45</v>
      </c>
      <c r="F8" s="3" t="s">
        <v>188</v>
      </c>
      <c r="G8" s="3">
        <v>1655</v>
      </c>
      <c r="H8" s="3">
        <v>7.7</v>
      </c>
      <c r="I8" s="3">
        <v>10</v>
      </c>
      <c r="J8" s="3">
        <v>0</v>
      </c>
    </row>
    <row r="9" spans="1:10" x14ac:dyDescent="0.2">
      <c r="A9" s="1" t="s">
        <v>22</v>
      </c>
      <c r="B9" s="1" t="s">
        <v>43</v>
      </c>
      <c r="C9" s="2">
        <v>42430</v>
      </c>
      <c r="D9" s="3">
        <v>795846</v>
      </c>
      <c r="E9" s="3" t="s">
        <v>48</v>
      </c>
      <c r="F9" s="3" t="s">
        <v>188</v>
      </c>
      <c r="G9" s="3">
        <v>15858</v>
      </c>
      <c r="H9" s="3">
        <v>7.9</v>
      </c>
      <c r="I9" s="3">
        <v>0</v>
      </c>
      <c r="J9" s="3">
        <v>10.1</v>
      </c>
    </row>
    <row r="10" spans="1:10" x14ac:dyDescent="0.2">
      <c r="A10" s="1" t="s">
        <v>22</v>
      </c>
      <c r="B10" s="1" t="s">
        <v>43</v>
      </c>
      <c r="C10" s="2">
        <v>42766</v>
      </c>
      <c r="D10" s="3">
        <v>843861</v>
      </c>
      <c r="E10" s="3" t="s">
        <v>48</v>
      </c>
      <c r="F10" s="3" t="s">
        <v>188</v>
      </c>
      <c r="G10" s="3">
        <v>11582</v>
      </c>
      <c r="H10" s="3">
        <v>8.3000000000000007</v>
      </c>
      <c r="I10" s="3">
        <v>0</v>
      </c>
      <c r="J10" s="3">
        <v>50.8</v>
      </c>
    </row>
    <row r="11" spans="1:10" x14ac:dyDescent="0.2">
      <c r="A11" s="1" t="s">
        <v>22</v>
      </c>
      <c r="B11" s="1" t="s">
        <v>43</v>
      </c>
      <c r="C11" s="2">
        <v>42766</v>
      </c>
      <c r="D11" s="3">
        <v>843860</v>
      </c>
      <c r="E11" s="3" t="s">
        <v>44</v>
      </c>
      <c r="F11" s="3" t="s">
        <v>188</v>
      </c>
      <c r="G11" s="3">
        <v>12816</v>
      </c>
      <c r="H11" s="3">
        <v>8</v>
      </c>
      <c r="I11" s="3">
        <v>0</v>
      </c>
      <c r="J11" s="3">
        <v>48.7</v>
      </c>
    </row>
    <row r="12" spans="1:10" ht="15" customHeight="1" x14ac:dyDescent="0.2">
      <c r="A12" s="1" t="s">
        <v>22</v>
      </c>
      <c r="B12" s="1" t="s">
        <v>43</v>
      </c>
      <c r="C12" s="2">
        <v>42766</v>
      </c>
      <c r="D12" s="3">
        <v>843862</v>
      </c>
      <c r="E12" s="3" t="s">
        <v>45</v>
      </c>
      <c r="F12" s="3" t="s">
        <v>188</v>
      </c>
      <c r="G12" s="3">
        <v>9355</v>
      </c>
      <c r="H12" s="3">
        <v>7.7</v>
      </c>
      <c r="I12" s="3">
        <v>0</v>
      </c>
      <c r="J12" s="3">
        <v>64.400000000000006</v>
      </c>
    </row>
    <row r="13" spans="1:10" ht="15" customHeight="1" x14ac:dyDescent="0.2">
      <c r="A13" s="1" t="s">
        <v>155</v>
      </c>
      <c r="B13" s="1" t="s">
        <v>23</v>
      </c>
      <c r="C13" s="2">
        <v>42671</v>
      </c>
      <c r="D13" s="3">
        <v>832770</v>
      </c>
      <c r="E13" s="3" t="s">
        <v>44</v>
      </c>
      <c r="F13" s="3" t="s">
        <v>207</v>
      </c>
      <c r="G13" s="3">
        <v>13182</v>
      </c>
      <c r="H13" s="3">
        <v>9.3000000000000007</v>
      </c>
      <c r="I13" s="3">
        <v>0</v>
      </c>
      <c r="J13" s="3">
        <v>0.8</v>
      </c>
    </row>
    <row r="14" spans="1:10" ht="15" customHeight="1" x14ac:dyDescent="0.2">
      <c r="A14" s="1" t="s">
        <v>155</v>
      </c>
      <c r="B14" s="1" t="s">
        <v>23</v>
      </c>
      <c r="C14" s="2">
        <v>42671</v>
      </c>
      <c r="D14" s="3">
        <v>832771</v>
      </c>
      <c r="E14" s="3" t="s">
        <v>48</v>
      </c>
      <c r="F14" s="3" t="s">
        <v>207</v>
      </c>
      <c r="G14" s="3">
        <v>11364</v>
      </c>
      <c r="H14" s="3">
        <v>9.1999999999999993</v>
      </c>
      <c r="I14" s="3">
        <v>0</v>
      </c>
      <c r="J14" s="3">
        <v>5.3</v>
      </c>
    </row>
    <row r="15" spans="1:10" ht="15" customHeight="1" x14ac:dyDescent="0.2">
      <c r="A15" s="1" t="s">
        <v>85</v>
      </c>
      <c r="B15" s="1" t="s">
        <v>84</v>
      </c>
      <c r="C15" s="2">
        <v>42417</v>
      </c>
      <c r="D15" s="3">
        <v>794069</v>
      </c>
      <c r="E15" s="3" t="s">
        <v>44</v>
      </c>
      <c r="F15" s="3" t="s">
        <v>190</v>
      </c>
      <c r="G15" s="3">
        <v>15154</v>
      </c>
      <c r="H15" s="3">
        <v>8.3000000000000007</v>
      </c>
      <c r="I15" s="3">
        <v>5.4</v>
      </c>
      <c r="J15" s="3">
        <v>12.7</v>
      </c>
    </row>
    <row r="16" spans="1:10" x14ac:dyDescent="0.2">
      <c r="A16" s="1" t="s">
        <v>85</v>
      </c>
      <c r="B16" s="1" t="s">
        <v>84</v>
      </c>
      <c r="C16" s="2">
        <v>42417</v>
      </c>
      <c r="D16" s="3">
        <v>794068</v>
      </c>
      <c r="E16" s="3" t="s">
        <v>48</v>
      </c>
      <c r="F16" s="3" t="s">
        <v>190</v>
      </c>
      <c r="G16" s="3">
        <v>23105</v>
      </c>
      <c r="H16" s="3">
        <v>8.9</v>
      </c>
      <c r="I16" s="3">
        <v>0</v>
      </c>
      <c r="J16" s="3">
        <v>6.1</v>
      </c>
    </row>
    <row r="17" spans="1:10" x14ac:dyDescent="0.2">
      <c r="A17" s="1" t="s">
        <v>85</v>
      </c>
      <c r="B17" s="1" t="s">
        <v>109</v>
      </c>
      <c r="C17" s="2">
        <v>42443</v>
      </c>
      <c r="D17" s="3">
        <v>798420</v>
      </c>
      <c r="E17" s="3" t="s">
        <v>48</v>
      </c>
      <c r="F17" s="3" t="s">
        <v>197</v>
      </c>
      <c r="G17" s="3">
        <v>17065</v>
      </c>
      <c r="H17" s="3">
        <v>7.6</v>
      </c>
      <c r="I17" s="3">
        <v>0</v>
      </c>
      <c r="J17" s="3">
        <v>9.5</v>
      </c>
    </row>
    <row r="18" spans="1:10" x14ac:dyDescent="0.2">
      <c r="A18" s="1" t="s">
        <v>6</v>
      </c>
      <c r="B18" s="1" t="s">
        <v>112</v>
      </c>
      <c r="C18" s="2">
        <v>42433</v>
      </c>
      <c r="D18" s="3">
        <v>797150</v>
      </c>
      <c r="E18" s="3" t="s">
        <v>115</v>
      </c>
      <c r="F18" s="3" t="s">
        <v>178</v>
      </c>
      <c r="G18" s="3">
        <v>96618</v>
      </c>
      <c r="H18" s="3">
        <v>5.5</v>
      </c>
      <c r="I18" s="3">
        <v>0</v>
      </c>
      <c r="J18" s="3">
        <v>5.0999999999999996</v>
      </c>
    </row>
    <row r="19" spans="1:10" x14ac:dyDescent="0.2">
      <c r="A19" s="1" t="s">
        <v>6</v>
      </c>
      <c r="B19" s="1" t="s">
        <v>77</v>
      </c>
      <c r="C19" s="2">
        <v>42184</v>
      </c>
      <c r="D19" s="3">
        <v>764166</v>
      </c>
      <c r="E19" s="3" t="s">
        <v>59</v>
      </c>
      <c r="F19" s="3" t="s">
        <v>178</v>
      </c>
      <c r="G19" s="3">
        <v>25773</v>
      </c>
      <c r="H19" s="3">
        <v>9.3000000000000007</v>
      </c>
      <c r="I19" s="3">
        <v>0</v>
      </c>
      <c r="J19" s="3">
        <v>200</v>
      </c>
    </row>
    <row r="20" spans="1:10" x14ac:dyDescent="0.2">
      <c r="A20" s="1" t="s">
        <v>6</v>
      </c>
      <c r="B20" s="1" t="s">
        <v>77</v>
      </c>
      <c r="C20" s="2">
        <v>42184</v>
      </c>
      <c r="D20" s="3">
        <v>764178</v>
      </c>
      <c r="E20" s="3" t="s">
        <v>45</v>
      </c>
      <c r="F20" s="3" t="s">
        <v>178</v>
      </c>
      <c r="G20" s="3">
        <v>16875</v>
      </c>
      <c r="H20" s="3">
        <v>8.4</v>
      </c>
      <c r="I20" s="3">
        <v>0</v>
      </c>
      <c r="J20" s="3">
        <v>200</v>
      </c>
    </row>
    <row r="21" spans="1:10" x14ac:dyDescent="0.2">
      <c r="A21" s="1" t="s">
        <v>6</v>
      </c>
      <c r="B21" s="1" t="s">
        <v>77</v>
      </c>
      <c r="C21" s="2">
        <v>42411</v>
      </c>
      <c r="D21" s="3">
        <v>793641</v>
      </c>
      <c r="E21" s="3" t="s">
        <v>59</v>
      </c>
      <c r="F21" s="3" t="s">
        <v>178</v>
      </c>
      <c r="G21" s="3">
        <v>30057</v>
      </c>
      <c r="H21" s="3">
        <v>7.6</v>
      </c>
      <c r="I21" s="3">
        <v>5.4</v>
      </c>
      <c r="J21" s="3">
        <v>4.8</v>
      </c>
    </row>
    <row r="22" spans="1:10" x14ac:dyDescent="0.2">
      <c r="A22" s="1" t="s">
        <v>6</v>
      </c>
      <c r="B22" s="1" t="s">
        <v>77</v>
      </c>
      <c r="C22" s="2">
        <v>42411</v>
      </c>
      <c r="D22" s="3">
        <v>793642</v>
      </c>
      <c r="E22" s="3" t="s">
        <v>48</v>
      </c>
      <c r="F22" s="3" t="s">
        <v>178</v>
      </c>
      <c r="G22" s="3">
        <v>21959</v>
      </c>
      <c r="H22" s="3">
        <v>7.5</v>
      </c>
      <c r="I22" s="3">
        <v>0</v>
      </c>
      <c r="J22" s="3">
        <v>4.2</v>
      </c>
    </row>
    <row r="23" spans="1:10" x14ac:dyDescent="0.2">
      <c r="A23" s="1" t="s">
        <v>6</v>
      </c>
      <c r="B23" s="1" t="s">
        <v>77</v>
      </c>
      <c r="C23" s="2">
        <v>42411</v>
      </c>
      <c r="D23" s="3">
        <v>793640</v>
      </c>
      <c r="E23" s="3" t="s">
        <v>44</v>
      </c>
      <c r="F23" s="3" t="s">
        <v>178</v>
      </c>
      <c r="G23" s="3">
        <v>26674</v>
      </c>
      <c r="H23" s="3">
        <v>7.1</v>
      </c>
      <c r="I23" s="3">
        <v>0</v>
      </c>
      <c r="J23" s="3">
        <v>4.7</v>
      </c>
    </row>
    <row r="24" spans="1:10" x14ac:dyDescent="0.2">
      <c r="A24" s="1" t="s">
        <v>69</v>
      </c>
      <c r="B24" s="1" t="s">
        <v>90</v>
      </c>
      <c r="C24" s="2">
        <v>42419</v>
      </c>
      <c r="D24" s="3">
        <v>794468</v>
      </c>
      <c r="E24" s="3" t="s">
        <v>48</v>
      </c>
      <c r="F24" s="3" t="s">
        <v>189</v>
      </c>
      <c r="G24" s="3">
        <v>17966</v>
      </c>
      <c r="H24" s="3">
        <v>8.1</v>
      </c>
      <c r="I24" s="3">
        <v>0</v>
      </c>
      <c r="J24" s="3">
        <v>4.0999999999999996</v>
      </c>
    </row>
    <row r="25" spans="1:10" x14ac:dyDescent="0.2">
      <c r="A25" s="1" t="s">
        <v>69</v>
      </c>
      <c r="B25" s="1" t="s">
        <v>90</v>
      </c>
      <c r="C25" s="2">
        <v>42419</v>
      </c>
      <c r="D25" s="3">
        <v>794467</v>
      </c>
      <c r="E25" s="3" t="s">
        <v>44</v>
      </c>
      <c r="F25" s="3" t="s">
        <v>189</v>
      </c>
      <c r="G25" s="3">
        <v>24396</v>
      </c>
      <c r="H25" s="3">
        <v>7.9</v>
      </c>
      <c r="I25" s="3">
        <v>0</v>
      </c>
      <c r="J25" s="3">
        <v>3.8</v>
      </c>
    </row>
    <row r="26" spans="1:10" x14ac:dyDescent="0.2">
      <c r="A26" s="1" t="s">
        <v>69</v>
      </c>
      <c r="B26" s="1" t="s">
        <v>90</v>
      </c>
      <c r="C26" s="2">
        <v>42419</v>
      </c>
      <c r="D26" s="3">
        <v>794472</v>
      </c>
      <c r="E26" s="3" t="s">
        <v>47</v>
      </c>
      <c r="F26" s="3" t="s">
        <v>189</v>
      </c>
      <c r="G26" s="3">
        <v>13367</v>
      </c>
      <c r="H26" s="3">
        <v>8.3000000000000007</v>
      </c>
      <c r="I26" s="3">
        <v>0</v>
      </c>
      <c r="J26" s="3">
        <v>8.6</v>
      </c>
    </row>
    <row r="27" spans="1:10" x14ac:dyDescent="0.2">
      <c r="A27" s="1" t="s">
        <v>69</v>
      </c>
      <c r="B27" s="1" t="s">
        <v>93</v>
      </c>
      <c r="C27" s="2">
        <v>42426</v>
      </c>
      <c r="D27" s="3">
        <v>795306</v>
      </c>
      <c r="E27" s="3" t="s">
        <v>47</v>
      </c>
      <c r="F27" s="3" t="s">
        <v>189</v>
      </c>
      <c r="G27" s="3">
        <v>7553</v>
      </c>
      <c r="H27" s="3">
        <v>7.9</v>
      </c>
      <c r="I27" s="3">
        <v>0</v>
      </c>
      <c r="J27" s="3">
        <v>27.8</v>
      </c>
    </row>
    <row r="28" spans="1:10" x14ac:dyDescent="0.2">
      <c r="A28" s="1" t="s">
        <v>69</v>
      </c>
      <c r="B28" s="1" t="s">
        <v>93</v>
      </c>
      <c r="C28" s="2">
        <v>42426</v>
      </c>
      <c r="D28" s="3">
        <v>795305</v>
      </c>
      <c r="E28" s="3" t="s">
        <v>48</v>
      </c>
      <c r="F28" s="3" t="s">
        <v>189</v>
      </c>
      <c r="G28" s="3">
        <v>19585</v>
      </c>
      <c r="H28" s="3">
        <v>8.6</v>
      </c>
      <c r="I28" s="3">
        <v>0</v>
      </c>
      <c r="J28" s="3">
        <v>5.3</v>
      </c>
    </row>
    <row r="29" spans="1:10" x14ac:dyDescent="0.2">
      <c r="A29" s="1" t="s">
        <v>69</v>
      </c>
      <c r="B29" s="1" t="s">
        <v>93</v>
      </c>
      <c r="C29" s="2">
        <v>42426</v>
      </c>
      <c r="D29" s="3">
        <v>795303</v>
      </c>
      <c r="E29" s="3" t="s">
        <v>44</v>
      </c>
      <c r="F29" s="3" t="s">
        <v>189</v>
      </c>
      <c r="G29" s="3">
        <v>24313</v>
      </c>
      <c r="H29" s="3">
        <v>8.1999999999999993</v>
      </c>
      <c r="I29" s="3">
        <v>0</v>
      </c>
      <c r="J29" s="3">
        <v>4.0999999999999996</v>
      </c>
    </row>
    <row r="30" spans="1:10" x14ac:dyDescent="0.2">
      <c r="A30" s="1" t="s">
        <v>69</v>
      </c>
      <c r="B30" s="1" t="s">
        <v>78</v>
      </c>
      <c r="C30" s="2">
        <v>42410</v>
      </c>
      <c r="D30" s="3">
        <v>793427</v>
      </c>
      <c r="E30" s="3" t="s">
        <v>47</v>
      </c>
      <c r="F30" s="3" t="s">
        <v>178</v>
      </c>
      <c r="G30" s="3">
        <v>10508</v>
      </c>
      <c r="H30" s="3">
        <v>7.2</v>
      </c>
      <c r="I30" s="3">
        <v>5.4</v>
      </c>
      <c r="J30" s="3">
        <v>8.6999999999999993</v>
      </c>
    </row>
    <row r="31" spans="1:10" x14ac:dyDescent="0.2">
      <c r="A31" s="1" t="s">
        <v>69</v>
      </c>
      <c r="B31" s="1" t="s">
        <v>78</v>
      </c>
      <c r="C31" s="2">
        <v>42718</v>
      </c>
      <c r="D31" s="3">
        <v>838779</v>
      </c>
      <c r="E31" s="3" t="s">
        <v>45</v>
      </c>
      <c r="F31" s="3" t="s">
        <v>178</v>
      </c>
      <c r="G31" s="3">
        <v>14691</v>
      </c>
      <c r="H31" s="3">
        <v>8.1</v>
      </c>
      <c r="I31" s="3">
        <v>0</v>
      </c>
      <c r="J31" s="3">
        <v>0</v>
      </c>
    </row>
    <row r="32" spans="1:10" x14ac:dyDescent="0.2">
      <c r="A32" s="1" t="s">
        <v>69</v>
      </c>
      <c r="B32" s="1" t="s">
        <v>78</v>
      </c>
      <c r="C32" s="2">
        <v>42718</v>
      </c>
      <c r="D32" s="3">
        <v>838780</v>
      </c>
      <c r="E32" s="3" t="s">
        <v>48</v>
      </c>
      <c r="F32" s="3" t="s">
        <v>178</v>
      </c>
      <c r="G32" s="3">
        <v>26709</v>
      </c>
      <c r="H32" s="3">
        <v>8.3000000000000007</v>
      </c>
      <c r="I32" s="3">
        <v>0</v>
      </c>
      <c r="J32" s="3">
        <v>0</v>
      </c>
    </row>
    <row r="33" spans="1:10" x14ac:dyDescent="0.2">
      <c r="A33" s="1" t="s">
        <v>69</v>
      </c>
      <c r="B33" s="1" t="s">
        <v>78</v>
      </c>
      <c r="C33" s="2">
        <v>42718</v>
      </c>
      <c r="D33" s="3">
        <v>838781</v>
      </c>
      <c r="E33" s="3" t="s">
        <v>44</v>
      </c>
      <c r="F33" s="3" t="s">
        <v>178</v>
      </c>
      <c r="G33" s="3">
        <v>31827</v>
      </c>
      <c r="H33" s="3">
        <v>8.1</v>
      </c>
      <c r="I33" s="3">
        <v>0</v>
      </c>
      <c r="J33" s="3">
        <v>0</v>
      </c>
    </row>
    <row r="34" spans="1:10" x14ac:dyDescent="0.2">
      <c r="A34" s="1" t="s">
        <v>69</v>
      </c>
      <c r="B34" s="1" t="s">
        <v>91</v>
      </c>
      <c r="C34" s="2">
        <v>42419</v>
      </c>
      <c r="D34" s="3">
        <v>794732</v>
      </c>
      <c r="E34" s="3" t="s">
        <v>48</v>
      </c>
      <c r="F34" s="3" t="s">
        <v>178</v>
      </c>
      <c r="G34" s="3">
        <v>226552</v>
      </c>
      <c r="H34" s="3">
        <v>6</v>
      </c>
      <c r="I34" s="3">
        <v>0</v>
      </c>
      <c r="J34" s="3">
        <v>4</v>
      </c>
    </row>
    <row r="35" spans="1:10" x14ac:dyDescent="0.2">
      <c r="A35" s="1" t="s">
        <v>69</v>
      </c>
      <c r="B35" s="1" t="s">
        <v>91</v>
      </c>
      <c r="C35" s="2">
        <v>42419</v>
      </c>
      <c r="D35" s="3">
        <v>794733</v>
      </c>
      <c r="E35" s="3" t="s">
        <v>59</v>
      </c>
      <c r="F35" s="3" t="s">
        <v>178</v>
      </c>
      <c r="G35" s="3">
        <v>186567</v>
      </c>
      <c r="H35" s="3">
        <v>5.0999999999999996</v>
      </c>
      <c r="I35" s="3">
        <v>0</v>
      </c>
      <c r="J35" s="3">
        <v>4.5</v>
      </c>
    </row>
    <row r="36" spans="1:10" x14ac:dyDescent="0.2">
      <c r="A36" s="1" t="s">
        <v>69</v>
      </c>
      <c r="B36" s="1" t="s">
        <v>108</v>
      </c>
      <c r="C36" s="2">
        <v>42444</v>
      </c>
      <c r="D36" s="3">
        <v>798233</v>
      </c>
      <c r="E36" s="3" t="s">
        <v>48</v>
      </c>
      <c r="F36" s="3" t="s">
        <v>198</v>
      </c>
      <c r="G36" s="3">
        <v>23288</v>
      </c>
      <c r="H36" s="3">
        <v>7.4</v>
      </c>
      <c r="I36" s="3">
        <v>0</v>
      </c>
      <c r="J36" s="3">
        <v>4.5999999999999996</v>
      </c>
    </row>
    <row r="37" spans="1:10" x14ac:dyDescent="0.2">
      <c r="A37" s="1" t="s">
        <v>69</v>
      </c>
      <c r="B37" s="1" t="s">
        <v>108</v>
      </c>
      <c r="C37" s="2">
        <v>42444</v>
      </c>
      <c r="D37" s="3">
        <v>798232</v>
      </c>
      <c r="E37" s="3" t="s">
        <v>44</v>
      </c>
      <c r="F37" s="3" t="s">
        <v>198</v>
      </c>
      <c r="G37" s="3">
        <v>22080</v>
      </c>
      <c r="H37" s="3">
        <v>7.7</v>
      </c>
      <c r="I37" s="3">
        <v>0</v>
      </c>
      <c r="J37" s="3">
        <v>5.8</v>
      </c>
    </row>
    <row r="38" spans="1:10" x14ac:dyDescent="0.2">
      <c r="A38" s="1" t="s">
        <v>69</v>
      </c>
      <c r="B38" s="1" t="s">
        <v>102</v>
      </c>
      <c r="C38" s="2">
        <v>42453</v>
      </c>
      <c r="D38" s="3">
        <v>799116</v>
      </c>
      <c r="E38" s="3" t="s">
        <v>44</v>
      </c>
      <c r="F38" s="3" t="s">
        <v>198</v>
      </c>
      <c r="G38" s="3">
        <v>13717</v>
      </c>
      <c r="H38" s="3">
        <v>7.6</v>
      </c>
      <c r="I38" s="3">
        <v>0</v>
      </c>
      <c r="J38" s="3">
        <v>4.0999999999999996</v>
      </c>
    </row>
    <row r="39" spans="1:10" x14ac:dyDescent="0.2">
      <c r="A39" s="1" t="s">
        <v>69</v>
      </c>
      <c r="B39" s="1" t="s">
        <v>102</v>
      </c>
      <c r="C39" s="2">
        <v>42453</v>
      </c>
      <c r="D39" s="3">
        <v>799117</v>
      </c>
      <c r="E39" s="3" t="s">
        <v>48</v>
      </c>
      <c r="F39" s="3" t="s">
        <v>198</v>
      </c>
      <c r="G39" s="3">
        <v>13463</v>
      </c>
      <c r="H39" s="3">
        <v>7.7</v>
      </c>
      <c r="I39" s="3">
        <v>0</v>
      </c>
      <c r="J39" s="3">
        <v>5.7</v>
      </c>
    </row>
    <row r="40" spans="1:10" x14ac:dyDescent="0.2">
      <c r="A40" s="1" t="s">
        <v>69</v>
      </c>
      <c r="B40" s="1" t="s">
        <v>102</v>
      </c>
      <c r="C40" s="2">
        <v>42453</v>
      </c>
      <c r="D40" s="3">
        <v>799118</v>
      </c>
      <c r="E40" s="3" t="s">
        <v>47</v>
      </c>
      <c r="F40" s="3" t="s">
        <v>198</v>
      </c>
      <c r="G40" s="3">
        <v>6472</v>
      </c>
      <c r="H40" s="3">
        <v>8.4</v>
      </c>
      <c r="I40" s="3">
        <v>10</v>
      </c>
      <c r="J40" s="3">
        <v>14.1</v>
      </c>
    </row>
    <row r="41" spans="1:10" x14ac:dyDescent="0.2">
      <c r="A41" s="1" t="s">
        <v>69</v>
      </c>
      <c r="B41" s="1" t="s">
        <v>68</v>
      </c>
      <c r="C41" s="2">
        <v>42412</v>
      </c>
      <c r="D41" s="3">
        <v>793719</v>
      </c>
      <c r="E41" s="3" t="s">
        <v>44</v>
      </c>
      <c r="F41" s="3" t="s">
        <v>189</v>
      </c>
      <c r="G41" s="3">
        <v>27071</v>
      </c>
      <c r="H41" s="3">
        <v>9.1999999999999993</v>
      </c>
      <c r="I41" s="3">
        <v>0</v>
      </c>
      <c r="J41" s="3">
        <v>4.8</v>
      </c>
    </row>
    <row r="42" spans="1:10" x14ac:dyDescent="0.2">
      <c r="A42" s="1" t="s">
        <v>69</v>
      </c>
      <c r="B42" s="1" t="s">
        <v>68</v>
      </c>
      <c r="C42" s="2">
        <v>42412</v>
      </c>
      <c r="D42" s="3">
        <v>793720</v>
      </c>
      <c r="E42" s="3" t="s">
        <v>48</v>
      </c>
      <c r="F42" s="3" t="s">
        <v>189</v>
      </c>
      <c r="G42" s="3">
        <v>25927</v>
      </c>
      <c r="H42" s="3">
        <v>7.7</v>
      </c>
      <c r="I42" s="3">
        <v>0</v>
      </c>
      <c r="J42" s="3">
        <v>4.0999999999999996</v>
      </c>
    </row>
    <row r="43" spans="1:10" x14ac:dyDescent="0.2">
      <c r="A43" s="1" t="s">
        <v>69</v>
      </c>
      <c r="B43" s="1" t="s">
        <v>68</v>
      </c>
      <c r="C43" s="2">
        <v>42412</v>
      </c>
      <c r="D43" s="3">
        <v>793722</v>
      </c>
      <c r="E43" s="3" t="s">
        <v>47</v>
      </c>
      <c r="F43" s="3" t="s">
        <v>189</v>
      </c>
      <c r="G43" s="3">
        <v>17053</v>
      </c>
      <c r="H43" s="3">
        <v>7.4</v>
      </c>
      <c r="I43" s="3">
        <v>0</v>
      </c>
      <c r="J43" s="3">
        <v>0</v>
      </c>
    </row>
    <row r="44" spans="1:10" x14ac:dyDescent="0.2">
      <c r="A44" s="1" t="s">
        <v>69</v>
      </c>
      <c r="B44" s="1" t="s">
        <v>130</v>
      </c>
      <c r="C44" s="2">
        <v>42474</v>
      </c>
      <c r="D44" s="3">
        <v>802198</v>
      </c>
      <c r="E44" s="3" t="s">
        <v>48</v>
      </c>
      <c r="F44" s="3" t="s">
        <v>198</v>
      </c>
      <c r="G44" s="3">
        <v>10244</v>
      </c>
      <c r="H44" s="3">
        <v>9.3000000000000007</v>
      </c>
      <c r="I44" s="3">
        <v>0</v>
      </c>
      <c r="J44" s="3">
        <v>62.7</v>
      </c>
    </row>
    <row r="45" spans="1:10" x14ac:dyDescent="0.2">
      <c r="A45" s="1" t="s">
        <v>69</v>
      </c>
      <c r="B45" s="1" t="s">
        <v>130</v>
      </c>
      <c r="C45" s="2">
        <v>42474</v>
      </c>
      <c r="D45" s="3">
        <v>802197</v>
      </c>
      <c r="E45" s="3" t="s">
        <v>44</v>
      </c>
      <c r="F45" s="3" t="s">
        <v>198</v>
      </c>
      <c r="G45" s="3">
        <v>43346</v>
      </c>
      <c r="H45" s="3">
        <v>7.9</v>
      </c>
      <c r="I45" s="3">
        <v>0</v>
      </c>
      <c r="J45" s="3">
        <v>0</v>
      </c>
    </row>
    <row r="46" spans="1:10" x14ac:dyDescent="0.2">
      <c r="A46" s="1" t="s">
        <v>69</v>
      </c>
      <c r="B46" s="1" t="s">
        <v>72</v>
      </c>
      <c r="C46" s="2">
        <v>42416</v>
      </c>
      <c r="D46" s="3">
        <v>793930</v>
      </c>
      <c r="E46" s="3" t="s">
        <v>44</v>
      </c>
      <c r="F46" s="3" t="s">
        <v>189</v>
      </c>
      <c r="G46" s="3">
        <v>29940</v>
      </c>
      <c r="H46" s="3">
        <v>9.4</v>
      </c>
      <c r="I46" s="3">
        <v>5</v>
      </c>
      <c r="J46" s="3">
        <v>8.3000000000000007</v>
      </c>
    </row>
    <row r="47" spans="1:10" x14ac:dyDescent="0.2">
      <c r="A47" s="1" t="s">
        <v>69</v>
      </c>
      <c r="B47" s="1" t="s">
        <v>72</v>
      </c>
      <c r="C47" s="2">
        <v>42416</v>
      </c>
      <c r="D47" s="3">
        <v>793932</v>
      </c>
      <c r="E47" s="3" t="s">
        <v>48</v>
      </c>
      <c r="F47" s="3" t="s">
        <v>189</v>
      </c>
      <c r="G47" s="3">
        <v>26378</v>
      </c>
      <c r="H47" s="3">
        <v>7.8</v>
      </c>
      <c r="I47" s="3">
        <v>0</v>
      </c>
      <c r="J47" s="3">
        <v>3.7</v>
      </c>
    </row>
    <row r="48" spans="1:10" x14ac:dyDescent="0.2">
      <c r="A48" s="1" t="s">
        <v>69</v>
      </c>
      <c r="B48" s="1" t="s">
        <v>162</v>
      </c>
      <c r="C48" s="2">
        <v>42718</v>
      </c>
      <c r="D48" s="3">
        <v>839142</v>
      </c>
      <c r="E48" s="3" t="s">
        <v>59</v>
      </c>
      <c r="F48" s="3" t="s">
        <v>174</v>
      </c>
      <c r="G48" s="3">
        <v>21013</v>
      </c>
      <c r="H48" s="3">
        <v>7.6</v>
      </c>
      <c r="I48" s="3">
        <v>0</v>
      </c>
      <c r="J48" s="3">
        <v>1.6</v>
      </c>
    </row>
    <row r="49" spans="1:10" x14ac:dyDescent="0.2">
      <c r="A49" s="1" t="s">
        <v>69</v>
      </c>
      <c r="B49" s="1" t="s">
        <v>162</v>
      </c>
      <c r="C49" s="2">
        <v>42718</v>
      </c>
      <c r="D49" s="3">
        <v>839144</v>
      </c>
      <c r="E49" s="3" t="s">
        <v>48</v>
      </c>
      <c r="F49" s="3" t="s">
        <v>174</v>
      </c>
      <c r="G49" s="3">
        <v>21786</v>
      </c>
      <c r="H49" s="3">
        <v>7.8</v>
      </c>
      <c r="I49" s="3">
        <v>0</v>
      </c>
      <c r="J49" s="3">
        <v>0.9</v>
      </c>
    </row>
    <row r="50" spans="1:10" x14ac:dyDescent="0.2">
      <c r="A50" s="1" t="s">
        <v>69</v>
      </c>
      <c r="B50" s="1" t="s">
        <v>162</v>
      </c>
      <c r="C50" s="2">
        <v>42718</v>
      </c>
      <c r="D50" s="3">
        <v>839140</v>
      </c>
      <c r="E50" s="3" t="s">
        <v>44</v>
      </c>
      <c r="F50" s="3" t="s">
        <v>174</v>
      </c>
      <c r="G50" s="3">
        <v>18152</v>
      </c>
      <c r="H50" s="3">
        <v>7.7</v>
      </c>
      <c r="I50" s="3">
        <v>0</v>
      </c>
      <c r="J50" s="3">
        <v>2</v>
      </c>
    </row>
    <row r="51" spans="1:10" x14ac:dyDescent="0.2">
      <c r="A51" s="1" t="s">
        <v>146</v>
      </c>
      <c r="B51" s="1" t="s">
        <v>145</v>
      </c>
      <c r="C51" s="2">
        <v>42647</v>
      </c>
      <c r="D51" s="3">
        <v>828920</v>
      </c>
      <c r="E51" s="3" t="s">
        <v>44</v>
      </c>
      <c r="F51" s="3" t="s">
        <v>226</v>
      </c>
      <c r="G51" s="3">
        <v>10607</v>
      </c>
      <c r="H51" s="3">
        <v>7.5</v>
      </c>
      <c r="I51" s="3">
        <v>0</v>
      </c>
      <c r="J51" s="3">
        <v>8</v>
      </c>
    </row>
    <row r="52" spans="1:10" x14ac:dyDescent="0.2">
      <c r="A52" s="1" t="s">
        <v>146</v>
      </c>
      <c r="B52" s="1" t="s">
        <v>145</v>
      </c>
      <c r="C52" s="2">
        <v>42647</v>
      </c>
      <c r="D52" s="3">
        <v>828923</v>
      </c>
      <c r="E52" s="3" t="s">
        <v>48</v>
      </c>
      <c r="F52" s="3" t="s">
        <v>226</v>
      </c>
      <c r="G52" s="3">
        <v>8787</v>
      </c>
      <c r="H52" s="3">
        <v>7.5</v>
      </c>
      <c r="I52" s="3">
        <v>0</v>
      </c>
      <c r="J52" s="3">
        <v>8.1999999999999993</v>
      </c>
    </row>
    <row r="53" spans="1:10" x14ac:dyDescent="0.2">
      <c r="A53" s="1" t="s">
        <v>146</v>
      </c>
      <c r="B53" s="1" t="s">
        <v>145</v>
      </c>
      <c r="C53" s="2">
        <v>42647</v>
      </c>
      <c r="D53" s="3">
        <v>828925</v>
      </c>
      <c r="E53" s="3" t="s">
        <v>47</v>
      </c>
      <c r="F53" s="3" t="s">
        <v>226</v>
      </c>
      <c r="G53" s="3">
        <v>1382</v>
      </c>
      <c r="H53" s="3">
        <v>7.3</v>
      </c>
      <c r="I53" s="3">
        <v>0</v>
      </c>
      <c r="J53" s="3">
        <v>33.5</v>
      </c>
    </row>
    <row r="54" spans="1:10" x14ac:dyDescent="0.2">
      <c r="A54" s="1" t="s">
        <v>146</v>
      </c>
      <c r="B54" s="1" t="s">
        <v>223</v>
      </c>
      <c r="C54" s="2">
        <v>42566</v>
      </c>
      <c r="D54" s="3">
        <v>816297</v>
      </c>
      <c r="E54" s="3" t="s">
        <v>47</v>
      </c>
      <c r="F54" s="3" t="s">
        <v>224</v>
      </c>
      <c r="G54" s="3">
        <v>2440</v>
      </c>
      <c r="H54" s="3">
        <v>7.8</v>
      </c>
      <c r="I54" s="3">
        <v>2.1</v>
      </c>
      <c r="J54" s="3">
        <v>144.69999999999999</v>
      </c>
    </row>
    <row r="55" spans="1:10" x14ac:dyDescent="0.2">
      <c r="A55" s="1" t="s">
        <v>146</v>
      </c>
      <c r="B55" s="1" t="s">
        <v>223</v>
      </c>
      <c r="C55" s="2">
        <v>42566</v>
      </c>
      <c r="D55" s="3">
        <v>816298</v>
      </c>
      <c r="E55" s="3" t="s">
        <v>48</v>
      </c>
      <c r="F55" s="3" t="s">
        <v>224</v>
      </c>
      <c r="G55" s="3">
        <v>8467</v>
      </c>
      <c r="H55" s="3">
        <v>8.6999999999999993</v>
      </c>
      <c r="I55" s="3">
        <v>2.1</v>
      </c>
      <c r="J55" s="3">
        <v>28.4</v>
      </c>
    </row>
    <row r="56" spans="1:10" x14ac:dyDescent="0.2">
      <c r="A56" s="1" t="s">
        <v>146</v>
      </c>
      <c r="B56" s="1" t="s">
        <v>223</v>
      </c>
      <c r="C56" s="2">
        <v>42566</v>
      </c>
      <c r="D56" s="3">
        <v>816317</v>
      </c>
      <c r="E56" s="3" t="s">
        <v>44</v>
      </c>
      <c r="F56" s="3" t="s">
        <v>224</v>
      </c>
      <c r="G56" s="3">
        <v>17449</v>
      </c>
      <c r="H56" s="3">
        <v>8.8000000000000007</v>
      </c>
      <c r="I56" s="3">
        <v>2.1</v>
      </c>
      <c r="J56" s="3">
        <v>28.9</v>
      </c>
    </row>
    <row r="57" spans="1:10" x14ac:dyDescent="0.2">
      <c r="A57" s="1" t="s">
        <v>146</v>
      </c>
      <c r="B57" s="1" t="s">
        <v>148</v>
      </c>
      <c r="C57" s="2">
        <v>42143</v>
      </c>
      <c r="D57" s="3">
        <v>758295</v>
      </c>
      <c r="E57" s="3" t="s">
        <v>44</v>
      </c>
      <c r="F57" s="3" t="s">
        <v>174</v>
      </c>
      <c r="G57" s="3">
        <v>12604</v>
      </c>
      <c r="H57" s="3">
        <v>8.1999999999999993</v>
      </c>
      <c r="I57" s="3">
        <v>0</v>
      </c>
      <c r="J57" s="3">
        <v>0</v>
      </c>
    </row>
    <row r="58" spans="1:10" x14ac:dyDescent="0.2">
      <c r="A58" s="1" t="s">
        <v>146</v>
      </c>
      <c r="B58" s="1" t="s">
        <v>148</v>
      </c>
      <c r="C58" s="2">
        <v>42639</v>
      </c>
      <c r="D58" s="3">
        <v>827845</v>
      </c>
      <c r="E58" s="3" t="s">
        <v>44</v>
      </c>
      <c r="F58" s="3" t="s">
        <v>226</v>
      </c>
      <c r="G58" s="3">
        <v>10436</v>
      </c>
      <c r="H58" s="3">
        <v>7.7</v>
      </c>
      <c r="I58" s="3">
        <v>0</v>
      </c>
      <c r="J58" s="3">
        <v>12.9</v>
      </c>
    </row>
    <row r="59" spans="1:10" x14ac:dyDescent="0.2">
      <c r="A59" s="1" t="s">
        <v>146</v>
      </c>
      <c r="B59" s="1" t="s">
        <v>148</v>
      </c>
      <c r="C59" s="2">
        <v>42639</v>
      </c>
      <c r="D59" s="3">
        <v>827849</v>
      </c>
      <c r="E59" s="3" t="s">
        <v>48</v>
      </c>
      <c r="F59" s="3" t="s">
        <v>226</v>
      </c>
      <c r="G59" s="3">
        <v>7825</v>
      </c>
      <c r="H59" s="3">
        <v>7.6</v>
      </c>
      <c r="I59" s="3">
        <v>0</v>
      </c>
      <c r="J59" s="3">
        <v>15.3</v>
      </c>
    </row>
    <row r="60" spans="1:10" x14ac:dyDescent="0.2">
      <c r="A60" s="1" t="s">
        <v>146</v>
      </c>
      <c r="B60" s="1" t="s">
        <v>148</v>
      </c>
      <c r="C60" s="2">
        <v>42639</v>
      </c>
      <c r="D60" s="3">
        <v>827851</v>
      </c>
      <c r="E60" s="3" t="s">
        <v>47</v>
      </c>
      <c r="F60" s="3" t="s">
        <v>226</v>
      </c>
      <c r="G60" s="3">
        <v>2380</v>
      </c>
      <c r="H60" s="3">
        <v>7.5</v>
      </c>
      <c r="I60" s="3">
        <v>0</v>
      </c>
      <c r="J60" s="3">
        <v>40.9</v>
      </c>
    </row>
    <row r="61" spans="1:10" x14ac:dyDescent="0.2">
      <c r="A61" s="1" t="s">
        <v>74</v>
      </c>
      <c r="B61" s="1" t="s">
        <v>132</v>
      </c>
      <c r="C61" s="2">
        <v>42468</v>
      </c>
      <c r="D61" s="3">
        <v>801536</v>
      </c>
      <c r="E61" s="3" t="s">
        <v>47</v>
      </c>
      <c r="F61" s="3" t="s">
        <v>168</v>
      </c>
      <c r="G61" s="3">
        <v>8157</v>
      </c>
      <c r="H61" s="3">
        <v>7.5</v>
      </c>
      <c r="I61" s="3">
        <v>0</v>
      </c>
      <c r="J61" s="3">
        <v>38.799999999999997</v>
      </c>
    </row>
    <row r="62" spans="1:10" x14ac:dyDescent="0.2">
      <c r="A62" s="1" t="s">
        <v>74</v>
      </c>
      <c r="B62" s="1" t="s">
        <v>132</v>
      </c>
      <c r="C62" s="2">
        <v>42468</v>
      </c>
      <c r="D62" s="3">
        <v>801532</v>
      </c>
      <c r="E62" s="3" t="s">
        <v>48</v>
      </c>
      <c r="F62" s="3" t="s">
        <v>168</v>
      </c>
      <c r="G62" s="3">
        <v>6964</v>
      </c>
      <c r="H62" s="3">
        <v>7.3</v>
      </c>
      <c r="I62" s="3">
        <v>0</v>
      </c>
      <c r="J62" s="3">
        <v>49.1</v>
      </c>
    </row>
    <row r="63" spans="1:10" x14ac:dyDescent="0.2">
      <c r="A63" s="1" t="s">
        <v>74</v>
      </c>
      <c r="B63" s="1" t="s">
        <v>132</v>
      </c>
      <c r="C63" s="2">
        <v>42468</v>
      </c>
      <c r="D63" s="3">
        <v>801531</v>
      </c>
      <c r="E63" s="3" t="s">
        <v>59</v>
      </c>
      <c r="F63" s="3" t="s">
        <v>168</v>
      </c>
      <c r="G63" s="3">
        <v>11593</v>
      </c>
      <c r="H63" s="3">
        <v>7</v>
      </c>
      <c r="I63" s="3">
        <v>0</v>
      </c>
      <c r="J63" s="3">
        <v>21</v>
      </c>
    </row>
    <row r="64" spans="1:10" x14ac:dyDescent="0.2">
      <c r="A64" s="1" t="s">
        <v>74</v>
      </c>
      <c r="B64" s="1" t="s">
        <v>132</v>
      </c>
      <c r="C64" s="2">
        <v>42716</v>
      </c>
      <c r="D64" s="3">
        <v>838364</v>
      </c>
      <c r="E64" s="3" t="s">
        <v>161</v>
      </c>
      <c r="F64" s="3" t="s">
        <v>168</v>
      </c>
      <c r="G64" s="3">
        <v>6575</v>
      </c>
      <c r="H64" s="3">
        <v>7.3</v>
      </c>
      <c r="I64" s="3">
        <v>0</v>
      </c>
      <c r="J64" s="3">
        <v>22.2</v>
      </c>
    </row>
    <row r="65" spans="1:10" x14ac:dyDescent="0.2">
      <c r="A65" s="1" t="s">
        <v>74</v>
      </c>
      <c r="B65" s="1" t="s">
        <v>164</v>
      </c>
      <c r="C65" s="2">
        <v>42717</v>
      </c>
      <c r="D65" s="3">
        <v>838934</v>
      </c>
      <c r="E65" s="3" t="s">
        <v>44</v>
      </c>
      <c r="F65" s="3" t="s">
        <v>226</v>
      </c>
      <c r="G65" s="3">
        <v>13631</v>
      </c>
      <c r="H65" s="3">
        <v>7.9</v>
      </c>
      <c r="I65" s="3">
        <v>0</v>
      </c>
      <c r="J65" s="3">
        <v>7.2</v>
      </c>
    </row>
    <row r="66" spans="1:10" x14ac:dyDescent="0.2">
      <c r="A66" s="1" t="s">
        <v>74</v>
      </c>
      <c r="B66" s="1" t="s">
        <v>164</v>
      </c>
      <c r="C66" s="2">
        <v>42717</v>
      </c>
      <c r="D66" s="3">
        <v>838935</v>
      </c>
      <c r="E66" s="3" t="s">
        <v>48</v>
      </c>
      <c r="F66" s="3" t="s">
        <v>226</v>
      </c>
      <c r="G66" s="3">
        <v>10028</v>
      </c>
      <c r="H66" s="3">
        <v>7.7</v>
      </c>
      <c r="I66" s="3">
        <v>0</v>
      </c>
      <c r="J66" s="3">
        <v>21.7</v>
      </c>
    </row>
    <row r="67" spans="1:10" x14ac:dyDescent="0.2">
      <c r="A67" s="1" t="s">
        <v>74</v>
      </c>
      <c r="B67" s="1" t="s">
        <v>150</v>
      </c>
      <c r="C67" s="2">
        <v>42653</v>
      </c>
      <c r="D67" s="3">
        <v>829878</v>
      </c>
      <c r="E67" s="3" t="s">
        <v>48</v>
      </c>
      <c r="F67" s="3" t="s">
        <v>226</v>
      </c>
      <c r="G67" s="3">
        <v>1901</v>
      </c>
      <c r="H67" s="3">
        <v>3.7</v>
      </c>
      <c r="I67" s="3">
        <v>13.3</v>
      </c>
      <c r="J67" s="3">
        <v>95.3</v>
      </c>
    </row>
    <row r="68" spans="1:10" x14ac:dyDescent="0.2">
      <c r="A68" s="1" t="s">
        <v>74</v>
      </c>
      <c r="B68" s="1" t="s">
        <v>150</v>
      </c>
      <c r="C68" s="2">
        <v>42653</v>
      </c>
      <c r="D68" s="3">
        <v>829874</v>
      </c>
      <c r="E68" s="3" t="s">
        <v>44</v>
      </c>
      <c r="F68" s="3" t="s">
        <v>226</v>
      </c>
      <c r="G68" s="3">
        <v>3131</v>
      </c>
      <c r="H68" s="3">
        <v>3.8</v>
      </c>
      <c r="I68" s="3">
        <v>8.9</v>
      </c>
      <c r="J68" s="3">
        <v>85.4</v>
      </c>
    </row>
    <row r="69" spans="1:10" x14ac:dyDescent="0.2">
      <c r="A69" s="1" t="s">
        <v>74</v>
      </c>
      <c r="B69" s="1" t="s">
        <v>150</v>
      </c>
      <c r="C69" s="2">
        <v>42653</v>
      </c>
      <c r="D69" s="3">
        <v>829882</v>
      </c>
      <c r="E69" s="3" t="s">
        <v>47</v>
      </c>
      <c r="F69" s="3" t="s">
        <v>226</v>
      </c>
      <c r="G69" s="3">
        <v>867</v>
      </c>
      <c r="H69" s="3">
        <v>3.4</v>
      </c>
      <c r="I69" s="3">
        <v>17.7</v>
      </c>
      <c r="J69" s="3">
        <v>43.7</v>
      </c>
    </row>
    <row r="70" spans="1:10" x14ac:dyDescent="0.2">
      <c r="A70" s="1" t="s">
        <v>74</v>
      </c>
      <c r="B70" s="1" t="s">
        <v>73</v>
      </c>
      <c r="C70" s="2">
        <v>42398</v>
      </c>
      <c r="D70" s="3">
        <v>791781</v>
      </c>
      <c r="E70" s="3" t="s">
        <v>48</v>
      </c>
      <c r="F70" s="3" t="s">
        <v>168</v>
      </c>
      <c r="G70" s="3">
        <v>22994</v>
      </c>
      <c r="H70" s="3">
        <v>7.6</v>
      </c>
      <c r="I70" s="3">
        <v>0</v>
      </c>
      <c r="J70" s="3">
        <v>7.5</v>
      </c>
    </row>
    <row r="71" spans="1:10" x14ac:dyDescent="0.2">
      <c r="A71" s="1" t="s">
        <v>74</v>
      </c>
      <c r="B71" s="1" t="s">
        <v>73</v>
      </c>
      <c r="C71" s="2">
        <v>42398</v>
      </c>
      <c r="D71" s="3">
        <v>791780</v>
      </c>
      <c r="E71" s="3" t="s">
        <v>44</v>
      </c>
      <c r="F71" s="3" t="s">
        <v>168</v>
      </c>
      <c r="G71" s="3">
        <v>26364</v>
      </c>
      <c r="H71" s="3">
        <v>7.6</v>
      </c>
      <c r="I71" s="3">
        <v>5</v>
      </c>
      <c r="J71" s="3">
        <v>5.3</v>
      </c>
    </row>
    <row r="72" spans="1:10" x14ac:dyDescent="0.2">
      <c r="A72" s="1" t="s">
        <v>74</v>
      </c>
      <c r="B72" s="1" t="s">
        <v>73</v>
      </c>
      <c r="C72" s="2">
        <v>42398</v>
      </c>
      <c r="D72" s="3">
        <v>792270</v>
      </c>
      <c r="E72" s="3" t="s">
        <v>47</v>
      </c>
      <c r="F72" s="3" t="s">
        <v>168</v>
      </c>
      <c r="G72" s="3">
        <v>9497</v>
      </c>
      <c r="H72" s="3">
        <v>7</v>
      </c>
      <c r="I72" s="3">
        <v>5.4</v>
      </c>
      <c r="J72" s="3">
        <v>33.6</v>
      </c>
    </row>
    <row r="73" spans="1:10" x14ac:dyDescent="0.2">
      <c r="A73" s="1" t="s">
        <v>74</v>
      </c>
      <c r="B73" s="1" t="s">
        <v>73</v>
      </c>
      <c r="C73" s="2">
        <v>42748</v>
      </c>
      <c r="D73" s="3">
        <v>841896</v>
      </c>
      <c r="E73" s="3" t="s">
        <v>48</v>
      </c>
      <c r="F73" s="3" t="s">
        <v>168</v>
      </c>
      <c r="G73" s="3">
        <v>21088</v>
      </c>
      <c r="H73" s="3">
        <v>7.8</v>
      </c>
      <c r="I73" s="3">
        <v>0</v>
      </c>
      <c r="J73" s="3">
        <v>30.3</v>
      </c>
    </row>
    <row r="74" spans="1:10" x14ac:dyDescent="0.2">
      <c r="A74" s="1" t="s">
        <v>74</v>
      </c>
      <c r="B74" s="1" t="s">
        <v>73</v>
      </c>
      <c r="C74" s="2">
        <v>42748</v>
      </c>
      <c r="D74" s="3">
        <v>841899</v>
      </c>
      <c r="E74" s="3" t="s">
        <v>47</v>
      </c>
      <c r="F74" s="3" t="s">
        <v>168</v>
      </c>
      <c r="G74" s="3">
        <v>10930</v>
      </c>
      <c r="H74" s="3">
        <v>7.5</v>
      </c>
      <c r="I74" s="3">
        <v>0</v>
      </c>
      <c r="J74" s="3">
        <v>55.9</v>
      </c>
    </row>
    <row r="75" spans="1:10" x14ac:dyDescent="0.2">
      <c r="A75" s="1" t="s">
        <v>74</v>
      </c>
      <c r="B75" s="1" t="s">
        <v>73</v>
      </c>
      <c r="C75" s="2">
        <v>42748</v>
      </c>
      <c r="D75" s="3">
        <v>841894</v>
      </c>
      <c r="E75" s="3" t="s">
        <v>44</v>
      </c>
      <c r="F75" s="3" t="s">
        <v>168</v>
      </c>
      <c r="G75" s="3">
        <v>22026</v>
      </c>
      <c r="H75" s="3">
        <v>7.9</v>
      </c>
      <c r="I75" s="3">
        <v>0</v>
      </c>
      <c r="J75" s="3">
        <v>29.3</v>
      </c>
    </row>
    <row r="76" spans="1:10" x14ac:dyDescent="0.2">
      <c r="A76" s="1" t="s">
        <v>137</v>
      </c>
      <c r="B76" s="1" t="s">
        <v>34</v>
      </c>
      <c r="C76" s="2">
        <v>42509</v>
      </c>
      <c r="D76" s="3">
        <v>807584</v>
      </c>
      <c r="E76" s="3" t="s">
        <v>44</v>
      </c>
      <c r="F76" s="3" t="s">
        <v>209</v>
      </c>
      <c r="G76" s="3">
        <v>72098</v>
      </c>
      <c r="H76" s="3">
        <v>7.4</v>
      </c>
      <c r="I76" s="3">
        <v>0</v>
      </c>
      <c r="J76" s="3">
        <v>5.3</v>
      </c>
    </row>
    <row r="77" spans="1:10" x14ac:dyDescent="0.2">
      <c r="A77" s="1" t="s">
        <v>10</v>
      </c>
      <c r="B77" s="1" t="s">
        <v>212</v>
      </c>
      <c r="C77" s="2">
        <v>42514</v>
      </c>
      <c r="D77" s="3">
        <v>808244</v>
      </c>
      <c r="E77" s="3" t="s">
        <v>44</v>
      </c>
      <c r="F77" s="3" t="s">
        <v>174</v>
      </c>
      <c r="G77" s="3">
        <v>23987</v>
      </c>
      <c r="H77" s="3">
        <v>7.8</v>
      </c>
      <c r="I77" s="3">
        <v>2.1</v>
      </c>
      <c r="J77" s="3">
        <v>13.6</v>
      </c>
    </row>
    <row r="78" spans="1:10" x14ac:dyDescent="0.2">
      <c r="A78" s="1" t="s">
        <v>10</v>
      </c>
      <c r="B78" s="1" t="s">
        <v>212</v>
      </c>
      <c r="C78" s="2">
        <v>42514</v>
      </c>
      <c r="D78" s="3">
        <v>808249</v>
      </c>
      <c r="E78" s="3" t="s">
        <v>48</v>
      </c>
      <c r="F78" s="3" t="s">
        <v>174</v>
      </c>
      <c r="G78" s="3">
        <v>16584</v>
      </c>
      <c r="H78" s="3">
        <v>7.7</v>
      </c>
      <c r="I78" s="3">
        <v>2.1</v>
      </c>
      <c r="J78" s="3">
        <v>12.6</v>
      </c>
    </row>
    <row r="79" spans="1:10" x14ac:dyDescent="0.2">
      <c r="A79" s="1" t="s">
        <v>10</v>
      </c>
      <c r="B79" s="1" t="s">
        <v>213</v>
      </c>
      <c r="C79" s="2">
        <v>42514</v>
      </c>
      <c r="D79" s="3">
        <v>808254</v>
      </c>
      <c r="E79" s="3" t="s">
        <v>47</v>
      </c>
      <c r="F79" s="3" t="s">
        <v>174</v>
      </c>
      <c r="G79" s="3">
        <v>14663</v>
      </c>
      <c r="H79" s="3">
        <v>8.6</v>
      </c>
      <c r="I79" s="3">
        <v>2.1</v>
      </c>
      <c r="J79" s="3">
        <v>9.3000000000000007</v>
      </c>
    </row>
    <row r="80" spans="1:10" x14ac:dyDescent="0.2">
      <c r="A80" s="1" t="s">
        <v>118</v>
      </c>
      <c r="B80" s="1" t="s">
        <v>117</v>
      </c>
      <c r="C80" s="2">
        <v>42458</v>
      </c>
      <c r="D80" s="3">
        <v>799662</v>
      </c>
      <c r="E80" s="3" t="s">
        <v>48</v>
      </c>
      <c r="F80" s="3" t="s">
        <v>196</v>
      </c>
      <c r="G80" s="3">
        <v>13873</v>
      </c>
      <c r="H80" s="3">
        <v>7.9</v>
      </c>
      <c r="I80" s="3">
        <v>0</v>
      </c>
      <c r="J80" s="3">
        <v>11.3</v>
      </c>
    </row>
    <row r="81" spans="1:10" x14ac:dyDescent="0.2">
      <c r="A81" s="1" t="s">
        <v>118</v>
      </c>
      <c r="B81" s="1" t="s">
        <v>117</v>
      </c>
      <c r="C81" s="2">
        <v>42458</v>
      </c>
      <c r="D81" s="3">
        <v>799656</v>
      </c>
      <c r="E81" s="3" t="s">
        <v>59</v>
      </c>
      <c r="F81" s="3" t="s">
        <v>196</v>
      </c>
      <c r="G81" s="3">
        <v>20833</v>
      </c>
      <c r="H81" s="3">
        <v>8.6</v>
      </c>
      <c r="I81" s="3">
        <v>0</v>
      </c>
      <c r="J81" s="3">
        <v>6.1</v>
      </c>
    </row>
    <row r="82" spans="1:10" x14ac:dyDescent="0.2">
      <c r="A82" s="1" t="s">
        <v>118</v>
      </c>
      <c r="B82" s="1" t="s">
        <v>117</v>
      </c>
      <c r="C82" s="2">
        <v>42458</v>
      </c>
      <c r="D82" s="3">
        <v>799661</v>
      </c>
      <c r="E82" s="3" t="s">
        <v>45</v>
      </c>
      <c r="F82" s="3" t="s">
        <v>196</v>
      </c>
      <c r="G82" s="3">
        <v>3383</v>
      </c>
      <c r="H82" s="3">
        <v>7.3</v>
      </c>
      <c r="I82" s="3">
        <v>0</v>
      </c>
      <c r="J82" s="3">
        <v>123</v>
      </c>
    </row>
    <row r="83" spans="1:10" x14ac:dyDescent="0.2">
      <c r="A83" s="1" t="s">
        <v>118</v>
      </c>
      <c r="B83" s="1" t="s">
        <v>117</v>
      </c>
      <c r="C83" s="2">
        <v>42458</v>
      </c>
      <c r="D83" s="3">
        <v>799654</v>
      </c>
      <c r="E83" s="3" t="s">
        <v>44</v>
      </c>
      <c r="F83" s="3" t="s">
        <v>196</v>
      </c>
      <c r="G83" s="3">
        <v>16218</v>
      </c>
      <c r="H83" s="3">
        <v>7.6</v>
      </c>
      <c r="I83" s="3">
        <v>0</v>
      </c>
      <c r="J83" s="3">
        <v>7.7</v>
      </c>
    </row>
    <row r="84" spans="1:10" x14ac:dyDescent="0.2">
      <c r="A84" s="1" t="s">
        <v>11</v>
      </c>
      <c r="B84" s="1" t="s">
        <v>99</v>
      </c>
      <c r="C84" s="2">
        <v>42431</v>
      </c>
      <c r="D84" s="3">
        <v>795847</v>
      </c>
      <c r="E84" s="3" t="s">
        <v>48</v>
      </c>
      <c r="F84" s="3" t="s">
        <v>197</v>
      </c>
      <c r="G84" s="3">
        <v>23496</v>
      </c>
      <c r="H84" s="3">
        <v>7.7</v>
      </c>
      <c r="I84" s="3">
        <v>0</v>
      </c>
      <c r="J84" s="3">
        <v>4.8</v>
      </c>
    </row>
    <row r="85" spans="1:10" x14ac:dyDescent="0.2">
      <c r="A85" s="1" t="s">
        <v>11</v>
      </c>
      <c r="B85" s="1" t="s">
        <v>99</v>
      </c>
      <c r="C85" s="2">
        <v>42431</v>
      </c>
      <c r="D85" s="3">
        <v>795848</v>
      </c>
      <c r="E85" s="3" t="s">
        <v>59</v>
      </c>
      <c r="F85" s="3" t="s">
        <v>197</v>
      </c>
      <c r="G85" s="3">
        <v>25170</v>
      </c>
      <c r="H85" s="3">
        <v>8.9</v>
      </c>
      <c r="I85" s="3">
        <v>0</v>
      </c>
      <c r="J85" s="3">
        <v>4.0999999999999996</v>
      </c>
    </row>
    <row r="86" spans="1:10" x14ac:dyDescent="0.2">
      <c r="A86" s="1" t="s">
        <v>11</v>
      </c>
      <c r="B86" s="1" t="s">
        <v>99</v>
      </c>
      <c r="C86" s="2">
        <v>42431</v>
      </c>
      <c r="D86" s="3">
        <v>795851</v>
      </c>
      <c r="E86" s="3" t="s">
        <v>44</v>
      </c>
      <c r="F86" s="3" t="s">
        <v>197</v>
      </c>
      <c r="G86" s="3">
        <v>22989</v>
      </c>
      <c r="H86" s="3">
        <v>8.9</v>
      </c>
      <c r="I86" s="3">
        <v>0</v>
      </c>
      <c r="J86" s="3">
        <v>4</v>
      </c>
    </row>
    <row r="87" spans="1:10" x14ac:dyDescent="0.2">
      <c r="A87" s="1" t="s">
        <v>11</v>
      </c>
      <c r="B87" s="1" t="s">
        <v>105</v>
      </c>
      <c r="C87" s="2">
        <v>42181</v>
      </c>
      <c r="D87" s="3">
        <v>763931</v>
      </c>
      <c r="E87" s="3" t="s">
        <v>45</v>
      </c>
      <c r="F87" s="3" t="s">
        <v>176</v>
      </c>
      <c r="G87" s="3">
        <v>2106</v>
      </c>
      <c r="H87" s="3">
        <v>7.7</v>
      </c>
      <c r="I87" s="3">
        <v>0</v>
      </c>
      <c r="J87" s="3">
        <v>200</v>
      </c>
    </row>
    <row r="88" spans="1:10" x14ac:dyDescent="0.2">
      <c r="A88" s="1" t="s">
        <v>11</v>
      </c>
      <c r="B88" s="1" t="s">
        <v>105</v>
      </c>
      <c r="C88" s="2">
        <v>42208</v>
      </c>
      <c r="D88" s="3">
        <v>767814</v>
      </c>
      <c r="E88" s="3" t="s">
        <v>45</v>
      </c>
      <c r="F88" s="3" t="s">
        <v>176</v>
      </c>
      <c r="G88" s="3">
        <v>8013</v>
      </c>
      <c r="H88" s="3">
        <v>8.4</v>
      </c>
      <c r="I88" s="3">
        <v>0</v>
      </c>
      <c r="J88" s="3">
        <v>0</v>
      </c>
    </row>
    <row r="89" spans="1:10" x14ac:dyDescent="0.2">
      <c r="A89" s="1" t="s">
        <v>11</v>
      </c>
      <c r="B89" s="1" t="s">
        <v>105</v>
      </c>
      <c r="C89" s="2">
        <v>42424</v>
      </c>
      <c r="D89" s="3">
        <v>796030</v>
      </c>
      <c r="E89" s="3" t="s">
        <v>48</v>
      </c>
      <c r="F89" s="3" t="s">
        <v>176</v>
      </c>
      <c r="G89" s="3">
        <v>19139</v>
      </c>
      <c r="H89" s="3">
        <v>7.7</v>
      </c>
      <c r="I89" s="3">
        <v>0</v>
      </c>
      <c r="J89" s="3">
        <v>10.199999999999999</v>
      </c>
    </row>
    <row r="90" spans="1:10" x14ac:dyDescent="0.2">
      <c r="A90" s="1" t="s">
        <v>11</v>
      </c>
      <c r="B90" s="1" t="s">
        <v>105</v>
      </c>
      <c r="C90" s="2">
        <v>42424</v>
      </c>
      <c r="D90" s="3">
        <v>796029</v>
      </c>
      <c r="E90" s="3" t="s">
        <v>59</v>
      </c>
      <c r="F90" s="3" t="s">
        <v>176</v>
      </c>
      <c r="G90" s="3">
        <v>16639</v>
      </c>
      <c r="H90" s="3">
        <v>7.6</v>
      </c>
      <c r="I90" s="3">
        <v>0</v>
      </c>
      <c r="J90" s="3">
        <v>11.2</v>
      </c>
    </row>
    <row r="91" spans="1:10" x14ac:dyDescent="0.2">
      <c r="A91" s="1" t="s">
        <v>11</v>
      </c>
      <c r="B91" s="1" t="s">
        <v>105</v>
      </c>
      <c r="C91" s="2">
        <v>42424</v>
      </c>
      <c r="D91" s="3">
        <v>796031</v>
      </c>
      <c r="E91" s="3" t="s">
        <v>44</v>
      </c>
      <c r="F91" s="3" t="s">
        <v>176</v>
      </c>
      <c r="G91" s="3">
        <v>22826</v>
      </c>
      <c r="H91" s="3">
        <v>7.7</v>
      </c>
      <c r="I91" s="3">
        <v>0</v>
      </c>
      <c r="J91" s="3">
        <v>9.6999999999999993</v>
      </c>
    </row>
    <row r="92" spans="1:10" x14ac:dyDescent="0.2">
      <c r="A92" s="1" t="s">
        <v>11</v>
      </c>
      <c r="B92" s="1" t="s">
        <v>105</v>
      </c>
      <c r="C92" s="2">
        <v>42422</v>
      </c>
      <c r="D92" s="3">
        <v>796285</v>
      </c>
      <c r="E92" s="3" t="s">
        <v>45</v>
      </c>
      <c r="F92" s="3" t="s">
        <v>176</v>
      </c>
      <c r="G92" s="3">
        <v>2182</v>
      </c>
      <c r="H92" s="3">
        <v>7.5</v>
      </c>
      <c r="I92" s="3">
        <v>0</v>
      </c>
      <c r="J92" s="3">
        <v>198.3</v>
      </c>
    </row>
    <row r="93" spans="1:10" x14ac:dyDescent="0.2">
      <c r="A93" s="1" t="s">
        <v>11</v>
      </c>
      <c r="B93" s="1" t="s">
        <v>220</v>
      </c>
      <c r="C93" s="2">
        <v>42538</v>
      </c>
      <c r="D93" s="3">
        <v>811640</v>
      </c>
      <c r="E93" s="3" t="s">
        <v>44</v>
      </c>
      <c r="F93" s="3" t="s">
        <v>209</v>
      </c>
      <c r="G93" s="3">
        <v>19387</v>
      </c>
      <c r="H93" s="3">
        <v>9</v>
      </c>
      <c r="I93" s="3">
        <v>2.1</v>
      </c>
      <c r="J93" s="3">
        <v>12</v>
      </c>
    </row>
    <row r="94" spans="1:10" x14ac:dyDescent="0.2">
      <c r="A94" s="1" t="s">
        <v>11</v>
      </c>
      <c r="B94" s="1" t="s">
        <v>220</v>
      </c>
      <c r="C94" s="2">
        <v>42538</v>
      </c>
      <c r="D94" s="3">
        <v>811641</v>
      </c>
      <c r="E94" s="3" t="s">
        <v>59</v>
      </c>
      <c r="F94" s="3" t="s">
        <v>209</v>
      </c>
      <c r="G94" s="3">
        <v>22594</v>
      </c>
      <c r="H94" s="3">
        <v>9</v>
      </c>
      <c r="I94" s="3">
        <v>2.1</v>
      </c>
      <c r="J94" s="3">
        <v>6.6</v>
      </c>
    </row>
    <row r="95" spans="1:10" x14ac:dyDescent="0.2">
      <c r="A95" s="1" t="s">
        <v>11</v>
      </c>
      <c r="B95" s="1" t="s">
        <v>220</v>
      </c>
      <c r="C95" s="2">
        <v>42538</v>
      </c>
      <c r="D95" s="3">
        <v>811642</v>
      </c>
      <c r="E95" s="3" t="s">
        <v>48</v>
      </c>
      <c r="F95" s="3" t="s">
        <v>209</v>
      </c>
      <c r="G95" s="3">
        <v>18650</v>
      </c>
      <c r="H95" s="3">
        <v>8.6999999999999993</v>
      </c>
      <c r="I95" s="3">
        <v>2.1</v>
      </c>
      <c r="J95" s="3">
        <v>21.5</v>
      </c>
    </row>
    <row r="96" spans="1:10" x14ac:dyDescent="0.2">
      <c r="A96" s="1" t="s">
        <v>11</v>
      </c>
      <c r="B96" s="1" t="s">
        <v>177</v>
      </c>
      <c r="C96" s="2">
        <v>42179</v>
      </c>
      <c r="D96" s="3">
        <v>763935</v>
      </c>
      <c r="E96" s="3" t="s">
        <v>45</v>
      </c>
      <c r="F96" s="3" t="s">
        <v>176</v>
      </c>
      <c r="G96" s="3">
        <v>11515</v>
      </c>
      <c r="H96" s="3">
        <v>9</v>
      </c>
      <c r="I96" s="3">
        <v>0</v>
      </c>
      <c r="J96" s="3">
        <v>200</v>
      </c>
    </row>
    <row r="97" spans="1:10" x14ac:dyDescent="0.2">
      <c r="A97" s="1" t="s">
        <v>11</v>
      </c>
      <c r="B97" s="1" t="s">
        <v>187</v>
      </c>
      <c r="C97" s="2">
        <v>42277</v>
      </c>
      <c r="D97" s="3">
        <v>778061</v>
      </c>
      <c r="E97" s="3" t="s">
        <v>48</v>
      </c>
      <c r="F97" s="3" t="s">
        <v>186</v>
      </c>
      <c r="G97" s="3">
        <v>3370</v>
      </c>
      <c r="H97" s="3">
        <v>7.3</v>
      </c>
      <c r="I97" s="3">
        <v>0</v>
      </c>
      <c r="J97" s="3">
        <v>0</v>
      </c>
    </row>
    <row r="98" spans="1:10" x14ac:dyDescent="0.2">
      <c r="A98" s="1" t="s">
        <v>11</v>
      </c>
      <c r="B98" s="1" t="s">
        <v>110</v>
      </c>
      <c r="C98" s="2">
        <v>42445</v>
      </c>
      <c r="D98" s="3">
        <v>798243</v>
      </c>
      <c r="E98" s="3" t="s">
        <v>44</v>
      </c>
      <c r="F98" s="3" t="s">
        <v>198</v>
      </c>
      <c r="G98" s="3">
        <v>27917</v>
      </c>
      <c r="H98" s="3">
        <v>7.7</v>
      </c>
      <c r="I98" s="3">
        <v>0</v>
      </c>
      <c r="J98" s="3">
        <v>0</v>
      </c>
    </row>
    <row r="99" spans="1:10" x14ac:dyDescent="0.2">
      <c r="A99" s="1" t="s">
        <v>11</v>
      </c>
      <c r="B99" s="1" t="s">
        <v>110</v>
      </c>
      <c r="C99" s="2">
        <v>42445</v>
      </c>
      <c r="D99" s="3">
        <v>798244</v>
      </c>
      <c r="E99" s="3" t="s">
        <v>48</v>
      </c>
      <c r="F99" s="3" t="s">
        <v>198</v>
      </c>
      <c r="G99" s="3">
        <v>20585</v>
      </c>
      <c r="H99" s="3">
        <v>8.3000000000000007</v>
      </c>
      <c r="I99" s="3">
        <v>0</v>
      </c>
      <c r="J99" s="3">
        <v>4.3</v>
      </c>
    </row>
    <row r="100" spans="1:10" x14ac:dyDescent="0.2">
      <c r="A100" s="1" t="s">
        <v>11</v>
      </c>
      <c r="B100" s="1" t="s">
        <v>110</v>
      </c>
      <c r="C100" s="2">
        <v>42445</v>
      </c>
      <c r="D100" s="3">
        <v>798245</v>
      </c>
      <c r="E100" s="3" t="s">
        <v>47</v>
      </c>
      <c r="F100" s="3" t="s">
        <v>198</v>
      </c>
      <c r="G100" s="3">
        <v>10971</v>
      </c>
      <c r="H100" s="3">
        <v>8</v>
      </c>
      <c r="I100" s="3">
        <v>0</v>
      </c>
      <c r="J100" s="3">
        <v>8.1</v>
      </c>
    </row>
    <row r="101" spans="1:10" x14ac:dyDescent="0.2">
      <c r="A101" s="1" t="s">
        <v>11</v>
      </c>
      <c r="B101" s="1" t="s">
        <v>144</v>
      </c>
      <c r="C101" s="2">
        <v>42632</v>
      </c>
      <c r="D101" s="3">
        <v>826543</v>
      </c>
      <c r="E101" s="3" t="s">
        <v>48</v>
      </c>
      <c r="F101" s="3" t="s">
        <v>195</v>
      </c>
      <c r="G101" s="3">
        <v>18709</v>
      </c>
      <c r="H101" s="3">
        <v>7.7</v>
      </c>
      <c r="I101" s="3">
        <v>0</v>
      </c>
      <c r="J101" s="3">
        <v>4.4000000000000004</v>
      </c>
    </row>
    <row r="102" spans="1:10" x14ac:dyDescent="0.2">
      <c r="A102" s="1" t="s">
        <v>11</v>
      </c>
      <c r="B102" s="1" t="s">
        <v>144</v>
      </c>
      <c r="C102" s="2">
        <v>42632</v>
      </c>
      <c r="D102" s="3">
        <v>826544</v>
      </c>
      <c r="E102" s="3" t="s">
        <v>59</v>
      </c>
      <c r="F102" s="3" t="s">
        <v>195</v>
      </c>
      <c r="G102" s="3">
        <v>20833</v>
      </c>
      <c r="H102" s="3">
        <v>7.7</v>
      </c>
      <c r="I102" s="3">
        <v>0</v>
      </c>
      <c r="J102" s="3">
        <v>2.2999999999999998</v>
      </c>
    </row>
    <row r="103" spans="1:10" x14ac:dyDescent="0.2">
      <c r="A103" s="1" t="s">
        <v>11</v>
      </c>
      <c r="B103" s="1" t="s">
        <v>144</v>
      </c>
      <c r="C103" s="2">
        <v>42632</v>
      </c>
      <c r="D103" s="3">
        <v>826542</v>
      </c>
      <c r="E103" s="3" t="s">
        <v>44</v>
      </c>
      <c r="F103" s="3" t="s">
        <v>195</v>
      </c>
      <c r="G103" s="3">
        <v>18889</v>
      </c>
      <c r="H103" s="3">
        <v>7.7</v>
      </c>
      <c r="I103" s="3">
        <v>0</v>
      </c>
      <c r="J103" s="3">
        <v>3.9</v>
      </c>
    </row>
    <row r="104" spans="1:10" x14ac:dyDescent="0.2">
      <c r="A104" s="1" t="s">
        <v>11</v>
      </c>
      <c r="B104" s="1" t="s">
        <v>97</v>
      </c>
      <c r="C104" s="2">
        <v>42429</v>
      </c>
      <c r="D104" s="3">
        <v>795917</v>
      </c>
      <c r="E104" s="3" t="s">
        <v>44</v>
      </c>
      <c r="F104" s="3" t="s">
        <v>193</v>
      </c>
      <c r="G104" s="3">
        <v>18420</v>
      </c>
      <c r="H104" s="3">
        <v>8.9</v>
      </c>
      <c r="I104" s="3">
        <v>0</v>
      </c>
      <c r="J104" s="3">
        <v>4</v>
      </c>
    </row>
    <row r="105" spans="1:10" x14ac:dyDescent="0.2">
      <c r="A105" s="1" t="s">
        <v>11</v>
      </c>
      <c r="B105" s="1" t="s">
        <v>97</v>
      </c>
      <c r="C105" s="2">
        <v>42429</v>
      </c>
      <c r="D105" s="3">
        <v>795919</v>
      </c>
      <c r="E105" s="3" t="s">
        <v>48</v>
      </c>
      <c r="F105" s="3" t="s">
        <v>193</v>
      </c>
      <c r="G105" s="3">
        <v>15755</v>
      </c>
      <c r="H105" s="3">
        <v>8.6</v>
      </c>
      <c r="I105" s="3">
        <v>0</v>
      </c>
      <c r="J105" s="3">
        <v>8.5</v>
      </c>
    </row>
    <row r="106" spans="1:10" x14ac:dyDescent="0.2">
      <c r="A106" s="1" t="s">
        <v>11</v>
      </c>
      <c r="B106" s="1" t="s">
        <v>97</v>
      </c>
      <c r="C106" s="2">
        <v>42429</v>
      </c>
      <c r="D106" s="3">
        <v>795925</v>
      </c>
      <c r="E106" s="3" t="s">
        <v>47</v>
      </c>
      <c r="F106" s="3" t="s">
        <v>193</v>
      </c>
      <c r="G106" s="3">
        <v>8518</v>
      </c>
      <c r="H106" s="3">
        <v>8.1999999999999993</v>
      </c>
      <c r="I106" s="3">
        <v>0</v>
      </c>
      <c r="J106" s="3">
        <v>29.3</v>
      </c>
    </row>
    <row r="107" spans="1:10" x14ac:dyDescent="0.2">
      <c r="A107" s="1" t="s">
        <v>11</v>
      </c>
      <c r="B107" s="1" t="s">
        <v>142</v>
      </c>
      <c r="C107" s="2">
        <v>42598</v>
      </c>
      <c r="D107" s="3">
        <v>821247</v>
      </c>
      <c r="E107" s="3" t="s">
        <v>44</v>
      </c>
      <c r="F107" s="3" t="s">
        <v>186</v>
      </c>
      <c r="G107" s="3">
        <v>4174</v>
      </c>
      <c r="H107" s="3">
        <v>8.1999999999999993</v>
      </c>
      <c r="I107" s="3">
        <v>4.3</v>
      </c>
      <c r="J107" s="3">
        <v>69.2</v>
      </c>
    </row>
    <row r="108" spans="1:10" x14ac:dyDescent="0.2">
      <c r="A108" s="1" t="s">
        <v>11</v>
      </c>
      <c r="B108" s="1" t="s">
        <v>24</v>
      </c>
      <c r="C108" s="2">
        <v>42598</v>
      </c>
      <c r="D108" s="3">
        <v>821246</v>
      </c>
      <c r="E108" s="3" t="s">
        <v>44</v>
      </c>
      <c r="F108" s="3" t="s">
        <v>186</v>
      </c>
      <c r="G108" s="3">
        <v>20125</v>
      </c>
      <c r="H108" s="3">
        <v>9.3000000000000007</v>
      </c>
      <c r="I108" s="3">
        <v>0</v>
      </c>
      <c r="J108" s="3">
        <v>3.8</v>
      </c>
    </row>
    <row r="109" spans="1:10" x14ac:dyDescent="0.2">
      <c r="A109" s="1" t="s">
        <v>11</v>
      </c>
      <c r="B109" s="1" t="s">
        <v>83</v>
      </c>
      <c r="C109" s="2">
        <v>42416</v>
      </c>
      <c r="D109" s="3">
        <v>793947</v>
      </c>
      <c r="E109" s="3" t="s">
        <v>44</v>
      </c>
      <c r="F109" s="3" t="s">
        <v>190</v>
      </c>
      <c r="G109" s="3">
        <v>27322</v>
      </c>
      <c r="H109" s="3">
        <v>8.8000000000000007</v>
      </c>
      <c r="I109" s="3">
        <v>5.4</v>
      </c>
      <c r="J109" s="3">
        <v>6.3</v>
      </c>
    </row>
    <row r="110" spans="1:10" x14ac:dyDescent="0.2">
      <c r="A110" s="1" t="s">
        <v>11</v>
      </c>
      <c r="B110" s="1" t="s">
        <v>83</v>
      </c>
      <c r="C110" s="2">
        <v>42416</v>
      </c>
      <c r="D110" s="3">
        <v>793945</v>
      </c>
      <c r="E110" s="3" t="s">
        <v>48</v>
      </c>
      <c r="F110" s="3" t="s">
        <v>190</v>
      </c>
      <c r="G110" s="3">
        <v>13635</v>
      </c>
      <c r="H110" s="3">
        <v>8.4</v>
      </c>
      <c r="I110" s="3">
        <v>0</v>
      </c>
      <c r="J110" s="3">
        <v>10.1</v>
      </c>
    </row>
    <row r="111" spans="1:10" x14ac:dyDescent="0.2">
      <c r="A111" s="1" t="s">
        <v>11</v>
      </c>
      <c r="B111" s="1" t="s">
        <v>134</v>
      </c>
      <c r="C111" s="2">
        <v>42474</v>
      </c>
      <c r="D111" s="3">
        <v>802303</v>
      </c>
      <c r="E111" s="3" t="s">
        <v>44</v>
      </c>
      <c r="F111" s="3" t="s">
        <v>176</v>
      </c>
      <c r="G111" s="3">
        <v>21124</v>
      </c>
      <c r="H111" s="3">
        <v>8.8000000000000007</v>
      </c>
      <c r="I111" s="3">
        <v>0</v>
      </c>
      <c r="J111" s="3">
        <v>6.2</v>
      </c>
    </row>
    <row r="112" spans="1:10" x14ac:dyDescent="0.2">
      <c r="A112" s="1" t="s">
        <v>11</v>
      </c>
      <c r="B112" s="1" t="s">
        <v>134</v>
      </c>
      <c r="C112" s="2">
        <v>42474</v>
      </c>
      <c r="D112" s="3">
        <v>802306</v>
      </c>
      <c r="E112" s="3" t="s">
        <v>48</v>
      </c>
      <c r="F112" s="3" t="s">
        <v>176</v>
      </c>
      <c r="G112" s="3">
        <v>17123</v>
      </c>
      <c r="H112" s="3">
        <v>8.4</v>
      </c>
      <c r="I112" s="3">
        <v>0</v>
      </c>
      <c r="J112" s="3">
        <v>10.7</v>
      </c>
    </row>
    <row r="113" spans="1:10" x14ac:dyDescent="0.2">
      <c r="A113" s="1" t="s">
        <v>11</v>
      </c>
      <c r="B113" s="1" t="s">
        <v>134</v>
      </c>
      <c r="C113" s="2">
        <v>42474</v>
      </c>
      <c r="D113" s="3">
        <v>802309</v>
      </c>
      <c r="E113" s="3" t="s">
        <v>45</v>
      </c>
      <c r="F113" s="3" t="s">
        <v>176</v>
      </c>
      <c r="G113" s="3">
        <v>9970</v>
      </c>
      <c r="H113" s="3">
        <v>7.7</v>
      </c>
      <c r="I113" s="3">
        <v>0</v>
      </c>
      <c r="J113" s="3">
        <v>8.6</v>
      </c>
    </row>
    <row r="114" spans="1:10" x14ac:dyDescent="0.2">
      <c r="A114" s="1" t="s">
        <v>11</v>
      </c>
      <c r="B114" s="1" t="s">
        <v>134</v>
      </c>
      <c r="C114" s="2">
        <v>42621</v>
      </c>
      <c r="D114" s="3">
        <v>825039</v>
      </c>
      <c r="E114" s="3" t="s">
        <v>59</v>
      </c>
      <c r="F114" s="3" t="s">
        <v>176</v>
      </c>
      <c r="G114" s="3">
        <v>21882</v>
      </c>
      <c r="H114" s="3">
        <v>7.7</v>
      </c>
      <c r="I114" s="3">
        <v>0</v>
      </c>
      <c r="J114" s="3">
        <v>2.2999999999999998</v>
      </c>
    </row>
    <row r="115" spans="1:10" x14ac:dyDescent="0.2">
      <c r="A115" s="1" t="s">
        <v>11</v>
      </c>
      <c r="B115" s="1" t="s">
        <v>134</v>
      </c>
      <c r="C115" s="2">
        <v>42621</v>
      </c>
      <c r="D115" s="3">
        <v>825038</v>
      </c>
      <c r="E115" s="3" t="s">
        <v>44</v>
      </c>
      <c r="F115" s="3" t="s">
        <v>176</v>
      </c>
      <c r="G115" s="3">
        <v>17937</v>
      </c>
      <c r="H115" s="3">
        <v>7.9</v>
      </c>
      <c r="I115" s="3">
        <v>0</v>
      </c>
      <c r="J115" s="3">
        <v>3.9</v>
      </c>
    </row>
    <row r="116" spans="1:10" x14ac:dyDescent="0.2">
      <c r="A116" s="1" t="s">
        <v>11</v>
      </c>
      <c r="B116" s="1" t="s">
        <v>134</v>
      </c>
      <c r="C116" s="2">
        <v>42621</v>
      </c>
      <c r="D116" s="3">
        <v>825040</v>
      </c>
      <c r="E116" s="3" t="s">
        <v>48</v>
      </c>
      <c r="F116" s="3" t="s">
        <v>176</v>
      </c>
      <c r="G116" s="3">
        <v>15936</v>
      </c>
      <c r="H116" s="3">
        <v>7.6</v>
      </c>
      <c r="I116" s="3">
        <v>0</v>
      </c>
      <c r="J116" s="3">
        <v>4.0999999999999996</v>
      </c>
    </row>
    <row r="117" spans="1:10" x14ac:dyDescent="0.2">
      <c r="A117" s="1" t="s">
        <v>11</v>
      </c>
      <c r="B117" s="1" t="s">
        <v>138</v>
      </c>
      <c r="C117" s="2">
        <v>42173</v>
      </c>
      <c r="D117" s="3">
        <v>762704</v>
      </c>
      <c r="E117" s="3" t="s">
        <v>59</v>
      </c>
      <c r="F117" s="3" t="s">
        <v>175</v>
      </c>
      <c r="G117" s="3">
        <v>2670</v>
      </c>
      <c r="H117" s="3">
        <v>8</v>
      </c>
      <c r="I117" s="3">
        <v>0</v>
      </c>
      <c r="J117" s="3">
        <v>0</v>
      </c>
    </row>
    <row r="118" spans="1:10" x14ac:dyDescent="0.2">
      <c r="A118" s="1" t="s">
        <v>11</v>
      </c>
      <c r="B118" s="1" t="s">
        <v>138</v>
      </c>
      <c r="C118" s="2">
        <v>42191</v>
      </c>
      <c r="D118" s="3">
        <v>765168</v>
      </c>
      <c r="E118" s="3" t="s">
        <v>59</v>
      </c>
      <c r="F118" s="3" t="s">
        <v>175</v>
      </c>
      <c r="G118" s="3">
        <v>2415</v>
      </c>
      <c r="H118" s="3">
        <v>7.5</v>
      </c>
      <c r="I118" s="3">
        <v>0</v>
      </c>
      <c r="J118" s="3">
        <v>200</v>
      </c>
    </row>
    <row r="119" spans="1:10" x14ac:dyDescent="0.2">
      <c r="A119" s="1" t="s">
        <v>11</v>
      </c>
      <c r="B119" s="1" t="s">
        <v>138</v>
      </c>
      <c r="C119" s="2">
        <v>42191</v>
      </c>
      <c r="D119" s="3">
        <v>765444</v>
      </c>
      <c r="E119" s="3" t="s">
        <v>59</v>
      </c>
      <c r="F119" s="3" t="s">
        <v>175</v>
      </c>
      <c r="G119" s="3">
        <v>2437</v>
      </c>
      <c r="H119" s="3">
        <v>8.1</v>
      </c>
      <c r="I119" s="3">
        <v>0</v>
      </c>
      <c r="J119" s="3">
        <v>200</v>
      </c>
    </row>
    <row r="120" spans="1:10" x14ac:dyDescent="0.2">
      <c r="A120" s="1" t="s">
        <v>11</v>
      </c>
      <c r="B120" s="1" t="s">
        <v>138</v>
      </c>
      <c r="C120" s="2">
        <v>42191</v>
      </c>
      <c r="D120" s="3">
        <v>765445</v>
      </c>
      <c r="E120" s="3" t="s">
        <v>59</v>
      </c>
      <c r="F120" s="3" t="s">
        <v>175</v>
      </c>
      <c r="G120" s="3">
        <v>1750</v>
      </c>
      <c r="H120" s="3">
        <v>7.3</v>
      </c>
      <c r="I120" s="3">
        <v>0</v>
      </c>
      <c r="J120" s="3">
        <v>200</v>
      </c>
    </row>
    <row r="121" spans="1:10" x14ac:dyDescent="0.2">
      <c r="A121" s="1" t="s">
        <v>11</v>
      </c>
      <c r="B121" s="1" t="s">
        <v>138</v>
      </c>
      <c r="C121" s="2">
        <v>42257</v>
      </c>
      <c r="D121" s="3">
        <v>775400</v>
      </c>
      <c r="E121" s="3" t="s">
        <v>59</v>
      </c>
      <c r="F121" s="3" t="s">
        <v>175</v>
      </c>
      <c r="G121" s="3">
        <v>2465</v>
      </c>
      <c r="H121" s="3">
        <v>7.2</v>
      </c>
      <c r="J121" s="3">
        <v>300</v>
      </c>
    </row>
    <row r="122" spans="1:10" x14ac:dyDescent="0.2">
      <c r="A122" s="1" t="s">
        <v>11</v>
      </c>
      <c r="B122" s="1" t="s">
        <v>138</v>
      </c>
      <c r="C122" s="2">
        <v>42585</v>
      </c>
      <c r="D122" s="3">
        <v>819246</v>
      </c>
      <c r="E122" s="3" t="s">
        <v>59</v>
      </c>
      <c r="F122" s="3" t="s">
        <v>175</v>
      </c>
      <c r="G122" s="3">
        <v>4431</v>
      </c>
      <c r="H122" s="3">
        <v>8</v>
      </c>
      <c r="I122" s="3">
        <v>0</v>
      </c>
      <c r="J122" s="3">
        <v>60.6</v>
      </c>
    </row>
    <row r="123" spans="1:10" x14ac:dyDescent="0.2">
      <c r="A123" s="1" t="s">
        <v>11</v>
      </c>
      <c r="B123" s="1" t="s">
        <v>138</v>
      </c>
      <c r="C123" s="2">
        <v>42585</v>
      </c>
      <c r="D123" s="3">
        <v>819245</v>
      </c>
      <c r="E123" s="3" t="s">
        <v>45</v>
      </c>
      <c r="F123" s="3" t="s">
        <v>175</v>
      </c>
      <c r="G123" s="3">
        <v>8163</v>
      </c>
      <c r="H123" s="3">
        <v>8.4</v>
      </c>
      <c r="I123" s="3">
        <v>0</v>
      </c>
      <c r="J123" s="3">
        <v>31.8</v>
      </c>
    </row>
    <row r="124" spans="1:10" x14ac:dyDescent="0.2">
      <c r="A124" s="1" t="s">
        <v>11</v>
      </c>
      <c r="B124" s="1" t="s">
        <v>163</v>
      </c>
      <c r="C124" s="2">
        <v>42724</v>
      </c>
      <c r="D124" s="3">
        <v>839459</v>
      </c>
      <c r="E124" s="3" t="s">
        <v>59</v>
      </c>
      <c r="F124" s="3" t="s">
        <v>228</v>
      </c>
      <c r="G124" s="3">
        <v>18560</v>
      </c>
      <c r="H124" s="3">
        <v>7.7</v>
      </c>
      <c r="I124" s="3">
        <v>0</v>
      </c>
      <c r="J124" s="3">
        <v>1.5</v>
      </c>
    </row>
    <row r="125" spans="1:10" x14ac:dyDescent="0.2">
      <c r="A125" s="1" t="s">
        <v>11</v>
      </c>
      <c r="B125" s="1" t="s">
        <v>163</v>
      </c>
      <c r="C125" s="2">
        <v>42724</v>
      </c>
      <c r="D125" s="3">
        <v>839457</v>
      </c>
      <c r="E125" s="3" t="s">
        <v>44</v>
      </c>
      <c r="F125" s="3" t="s">
        <v>228</v>
      </c>
      <c r="G125" s="3">
        <v>13631</v>
      </c>
      <c r="H125" s="3">
        <v>7.8</v>
      </c>
      <c r="I125" s="3">
        <v>0</v>
      </c>
      <c r="J125" s="3">
        <v>5</v>
      </c>
    </row>
    <row r="126" spans="1:10" x14ac:dyDescent="0.2">
      <c r="A126" s="1" t="s">
        <v>11</v>
      </c>
      <c r="B126" s="1" t="s">
        <v>163</v>
      </c>
      <c r="C126" s="2">
        <v>42724</v>
      </c>
      <c r="D126" s="3">
        <v>839461</v>
      </c>
      <c r="E126" s="3" t="s">
        <v>48</v>
      </c>
      <c r="F126" s="3" t="s">
        <v>228</v>
      </c>
      <c r="G126" s="3">
        <v>10254</v>
      </c>
      <c r="H126" s="3">
        <v>7.5</v>
      </c>
      <c r="I126" s="3">
        <v>0</v>
      </c>
      <c r="J126" s="3">
        <v>16.399999999999999</v>
      </c>
    </row>
    <row r="127" spans="1:10" x14ac:dyDescent="0.2">
      <c r="A127" s="1" t="s">
        <v>11</v>
      </c>
      <c r="B127" s="1" t="s">
        <v>65</v>
      </c>
      <c r="C127" s="2">
        <v>42408</v>
      </c>
      <c r="D127" s="3">
        <v>793260</v>
      </c>
      <c r="E127" s="3" t="s">
        <v>44</v>
      </c>
      <c r="F127" s="3" t="s">
        <v>190</v>
      </c>
      <c r="G127" s="3">
        <v>19350</v>
      </c>
      <c r="H127" s="3">
        <v>7</v>
      </c>
      <c r="I127" s="3">
        <v>5</v>
      </c>
      <c r="J127" s="3">
        <v>11.1</v>
      </c>
    </row>
    <row r="128" spans="1:10" x14ac:dyDescent="0.2">
      <c r="A128" s="1" t="s">
        <v>11</v>
      </c>
      <c r="B128" s="1" t="s">
        <v>65</v>
      </c>
      <c r="C128" s="2">
        <v>42408</v>
      </c>
      <c r="D128" s="3">
        <v>793261</v>
      </c>
      <c r="E128" s="3" t="s">
        <v>48</v>
      </c>
      <c r="F128" s="3" t="s">
        <v>190</v>
      </c>
      <c r="G128" s="3">
        <v>15330</v>
      </c>
      <c r="H128" s="3">
        <v>8.3000000000000007</v>
      </c>
      <c r="I128" s="3">
        <v>5</v>
      </c>
      <c r="J128" s="3">
        <v>9.4</v>
      </c>
    </row>
    <row r="129" spans="1:10" x14ac:dyDescent="0.2">
      <c r="A129" s="1" t="s">
        <v>11</v>
      </c>
      <c r="B129" s="1" t="s">
        <v>89</v>
      </c>
      <c r="C129" s="2">
        <v>42275</v>
      </c>
      <c r="D129" s="3">
        <v>777688</v>
      </c>
      <c r="E129" s="3" t="s">
        <v>44</v>
      </c>
      <c r="F129" s="3" t="s">
        <v>184</v>
      </c>
      <c r="G129" s="3">
        <v>15179</v>
      </c>
      <c r="H129" s="3">
        <v>9</v>
      </c>
      <c r="I129" s="3">
        <v>0</v>
      </c>
      <c r="J129" s="3">
        <v>0</v>
      </c>
    </row>
    <row r="130" spans="1:10" x14ac:dyDescent="0.2">
      <c r="A130" s="1" t="s">
        <v>11</v>
      </c>
      <c r="B130" s="1" t="s">
        <v>89</v>
      </c>
      <c r="C130" s="2">
        <v>42419</v>
      </c>
      <c r="D130" s="3">
        <v>794454</v>
      </c>
      <c r="E130" s="3" t="s">
        <v>47</v>
      </c>
      <c r="F130" s="3" t="s">
        <v>184</v>
      </c>
      <c r="G130" s="3">
        <v>8496</v>
      </c>
      <c r="H130" s="3">
        <v>8.3000000000000007</v>
      </c>
      <c r="I130" s="3">
        <v>0</v>
      </c>
      <c r="J130" s="3">
        <v>13.3</v>
      </c>
    </row>
    <row r="131" spans="1:10" x14ac:dyDescent="0.2">
      <c r="A131" s="1" t="s">
        <v>11</v>
      </c>
      <c r="B131" s="1" t="s">
        <v>89</v>
      </c>
      <c r="C131" s="2">
        <v>42419</v>
      </c>
      <c r="D131" s="3">
        <v>794449</v>
      </c>
      <c r="E131" s="3" t="s">
        <v>44</v>
      </c>
      <c r="F131" s="3" t="s">
        <v>184</v>
      </c>
      <c r="G131" s="3">
        <v>25304</v>
      </c>
      <c r="H131" s="3">
        <v>8.5</v>
      </c>
      <c r="I131" s="3">
        <v>0</v>
      </c>
      <c r="J131" s="3">
        <v>0</v>
      </c>
    </row>
    <row r="132" spans="1:10" x14ac:dyDescent="0.2">
      <c r="A132" s="1" t="s">
        <v>11</v>
      </c>
      <c r="B132" s="1" t="s">
        <v>89</v>
      </c>
      <c r="C132" s="2">
        <v>42419</v>
      </c>
      <c r="D132" s="3">
        <v>794440</v>
      </c>
      <c r="E132" s="3" t="s">
        <v>48</v>
      </c>
      <c r="F132" s="3" t="s">
        <v>184</v>
      </c>
      <c r="G132" s="3">
        <v>10144</v>
      </c>
      <c r="H132" s="3">
        <v>8.1999999999999993</v>
      </c>
      <c r="I132" s="3">
        <v>0</v>
      </c>
      <c r="J132" s="3">
        <v>0</v>
      </c>
    </row>
    <row r="133" spans="1:10" x14ac:dyDescent="0.2">
      <c r="A133" s="1" t="s">
        <v>11</v>
      </c>
      <c r="B133" s="1" t="s">
        <v>70</v>
      </c>
      <c r="C133" s="2">
        <v>42412</v>
      </c>
      <c r="D133" s="3">
        <v>793723</v>
      </c>
      <c r="E133" s="3" t="s">
        <v>44</v>
      </c>
      <c r="F133" s="3" t="s">
        <v>189</v>
      </c>
      <c r="G133" s="3">
        <v>26652</v>
      </c>
      <c r="H133" s="3">
        <v>9.1999999999999993</v>
      </c>
      <c r="I133" s="3">
        <v>0</v>
      </c>
      <c r="J133" s="3">
        <v>4.4000000000000004</v>
      </c>
    </row>
    <row r="134" spans="1:10" x14ac:dyDescent="0.2">
      <c r="A134" s="1" t="s">
        <v>11</v>
      </c>
      <c r="B134" s="1" t="s">
        <v>70</v>
      </c>
      <c r="C134" s="2">
        <v>42412</v>
      </c>
      <c r="D134" s="3">
        <v>793725</v>
      </c>
      <c r="E134" s="3" t="s">
        <v>48</v>
      </c>
      <c r="F134" s="3" t="s">
        <v>189</v>
      </c>
      <c r="G134" s="3">
        <v>38926</v>
      </c>
      <c r="H134" s="3">
        <v>7.7</v>
      </c>
      <c r="I134" s="3">
        <v>0</v>
      </c>
      <c r="J134" s="3">
        <v>4.5</v>
      </c>
    </row>
    <row r="135" spans="1:10" x14ac:dyDescent="0.2">
      <c r="A135" s="1" t="s">
        <v>11</v>
      </c>
      <c r="B135" s="1" t="s">
        <v>79</v>
      </c>
      <c r="C135" s="2">
        <v>42411</v>
      </c>
      <c r="D135" s="3">
        <v>793623</v>
      </c>
      <c r="E135" s="3" t="s">
        <v>48</v>
      </c>
      <c r="F135" s="3" t="s">
        <v>189</v>
      </c>
      <c r="G135" s="3">
        <v>33179</v>
      </c>
      <c r="H135" s="3">
        <v>7.7</v>
      </c>
      <c r="I135" s="3">
        <v>0</v>
      </c>
      <c r="J135" s="3">
        <v>4.0999999999999996</v>
      </c>
    </row>
    <row r="136" spans="1:10" x14ac:dyDescent="0.2">
      <c r="A136" s="1" t="s">
        <v>11</v>
      </c>
      <c r="B136" s="1" t="s">
        <v>79</v>
      </c>
      <c r="C136" s="2">
        <v>42411</v>
      </c>
      <c r="D136" s="3">
        <v>793622</v>
      </c>
      <c r="E136" s="3" t="s">
        <v>44</v>
      </c>
      <c r="F136" s="3" t="s">
        <v>189</v>
      </c>
      <c r="G136" s="3">
        <v>53591</v>
      </c>
      <c r="H136" s="3">
        <v>7.4</v>
      </c>
      <c r="I136" s="3">
        <v>0</v>
      </c>
      <c r="J136" s="3">
        <v>4.0999999999999996</v>
      </c>
    </row>
    <row r="137" spans="1:10" x14ac:dyDescent="0.2">
      <c r="A137" s="1" t="s">
        <v>11</v>
      </c>
      <c r="B137" s="1" t="s">
        <v>58</v>
      </c>
      <c r="C137" s="2">
        <v>42409</v>
      </c>
      <c r="D137" s="3">
        <v>793217</v>
      </c>
      <c r="E137" s="3" t="s">
        <v>59</v>
      </c>
      <c r="F137" s="3" t="s">
        <v>189</v>
      </c>
      <c r="G137" s="3">
        <v>33367</v>
      </c>
      <c r="H137" s="3">
        <v>8.1</v>
      </c>
      <c r="I137" s="3">
        <v>0</v>
      </c>
      <c r="J137" s="3">
        <v>3</v>
      </c>
    </row>
    <row r="138" spans="1:10" x14ac:dyDescent="0.2">
      <c r="A138" s="1" t="s">
        <v>11</v>
      </c>
      <c r="B138" s="1" t="s">
        <v>58</v>
      </c>
      <c r="C138" s="2">
        <v>42409</v>
      </c>
      <c r="D138" s="3">
        <v>793218</v>
      </c>
      <c r="E138" s="3" t="s">
        <v>48</v>
      </c>
      <c r="F138" s="3" t="s">
        <v>189</v>
      </c>
      <c r="G138" s="3">
        <v>25176</v>
      </c>
      <c r="H138" s="3">
        <v>8.4</v>
      </c>
      <c r="I138" s="3">
        <v>0</v>
      </c>
      <c r="J138" s="3">
        <v>3.5</v>
      </c>
    </row>
    <row r="139" spans="1:10" x14ac:dyDescent="0.2">
      <c r="A139" s="1" t="s">
        <v>11</v>
      </c>
      <c r="B139" s="1" t="s">
        <v>94</v>
      </c>
      <c r="C139" s="2">
        <v>42419</v>
      </c>
      <c r="D139" s="3">
        <v>794477</v>
      </c>
      <c r="E139" s="3" t="s">
        <v>48</v>
      </c>
      <c r="F139" s="3" t="s">
        <v>196</v>
      </c>
      <c r="G139" s="3">
        <v>22188</v>
      </c>
      <c r="H139" s="3">
        <v>8.6999999999999993</v>
      </c>
      <c r="I139" s="3">
        <v>0</v>
      </c>
      <c r="J139" s="3">
        <v>0</v>
      </c>
    </row>
    <row r="140" spans="1:10" x14ac:dyDescent="0.2">
      <c r="A140" s="1" t="s">
        <v>11</v>
      </c>
      <c r="B140" s="1" t="s">
        <v>94</v>
      </c>
      <c r="C140" s="2">
        <v>42419</v>
      </c>
      <c r="D140" s="3">
        <v>794479</v>
      </c>
      <c r="E140" s="3" t="s">
        <v>47</v>
      </c>
      <c r="F140" s="3" t="s">
        <v>196</v>
      </c>
      <c r="G140" s="3">
        <v>10602</v>
      </c>
      <c r="H140" s="3">
        <v>8.5</v>
      </c>
      <c r="I140" s="3">
        <v>0</v>
      </c>
      <c r="J140" s="3">
        <v>10.7</v>
      </c>
    </row>
    <row r="141" spans="1:10" x14ac:dyDescent="0.2">
      <c r="A141" s="1" t="s">
        <v>11</v>
      </c>
      <c r="B141" s="1" t="s">
        <v>94</v>
      </c>
      <c r="C141" s="2">
        <v>42419</v>
      </c>
      <c r="D141" s="3">
        <v>794474</v>
      </c>
      <c r="E141" s="3" t="s">
        <v>59</v>
      </c>
      <c r="F141" s="3" t="s">
        <v>196</v>
      </c>
      <c r="G141" s="3">
        <v>25608</v>
      </c>
      <c r="H141" s="3">
        <v>8.6</v>
      </c>
      <c r="I141" s="3">
        <v>0</v>
      </c>
      <c r="J141" s="3">
        <v>0</v>
      </c>
    </row>
    <row r="142" spans="1:10" x14ac:dyDescent="0.2">
      <c r="A142" s="1" t="s">
        <v>11</v>
      </c>
      <c r="B142" s="1" t="s">
        <v>94</v>
      </c>
      <c r="C142" s="2">
        <v>42419</v>
      </c>
      <c r="D142" s="3">
        <v>794469</v>
      </c>
      <c r="E142" s="3" t="s">
        <v>44</v>
      </c>
      <c r="F142" s="3" t="s">
        <v>196</v>
      </c>
      <c r="G142" s="3">
        <v>27716</v>
      </c>
      <c r="H142" s="3">
        <v>8.6999999999999993</v>
      </c>
      <c r="I142" s="3">
        <v>0</v>
      </c>
      <c r="J142" s="3">
        <v>4</v>
      </c>
    </row>
    <row r="143" spans="1:10" x14ac:dyDescent="0.2">
      <c r="A143" s="1" t="s">
        <v>11</v>
      </c>
      <c r="B143" s="1" t="s">
        <v>87</v>
      </c>
      <c r="C143" s="2">
        <v>42422</v>
      </c>
      <c r="D143" s="3">
        <v>794798</v>
      </c>
      <c r="E143" s="3" t="s">
        <v>44</v>
      </c>
      <c r="F143" s="3" t="s">
        <v>195</v>
      </c>
      <c r="G143" s="3">
        <v>23987</v>
      </c>
      <c r="H143" s="3">
        <v>9.1</v>
      </c>
      <c r="I143" s="3">
        <v>0</v>
      </c>
      <c r="J143" s="3">
        <v>4.5</v>
      </c>
    </row>
    <row r="144" spans="1:10" x14ac:dyDescent="0.2">
      <c r="A144" s="1" t="s">
        <v>11</v>
      </c>
      <c r="B144" s="1" t="s">
        <v>87</v>
      </c>
      <c r="C144" s="2">
        <v>42422</v>
      </c>
      <c r="D144" s="3">
        <v>794806</v>
      </c>
      <c r="E144" s="3" t="s">
        <v>59</v>
      </c>
      <c r="F144" s="3" t="s">
        <v>195</v>
      </c>
      <c r="G144" s="3">
        <v>26399</v>
      </c>
      <c r="H144" s="3">
        <v>9.1</v>
      </c>
      <c r="I144" s="3">
        <v>0</v>
      </c>
      <c r="J144" s="3">
        <v>4.0999999999999996</v>
      </c>
    </row>
    <row r="145" spans="1:10" x14ac:dyDescent="0.2">
      <c r="A145" s="1" t="s">
        <v>11</v>
      </c>
      <c r="B145" s="1" t="s">
        <v>87</v>
      </c>
      <c r="C145" s="2">
        <v>42422</v>
      </c>
      <c r="D145" s="3">
        <v>794807</v>
      </c>
      <c r="E145" s="3" t="s">
        <v>48</v>
      </c>
      <c r="F145" s="3" t="s">
        <v>195</v>
      </c>
      <c r="G145" s="3">
        <v>26274</v>
      </c>
      <c r="H145" s="3">
        <v>8.9</v>
      </c>
      <c r="I145" s="3">
        <v>5.4</v>
      </c>
      <c r="J145" s="3">
        <v>4.0999999999999996</v>
      </c>
    </row>
    <row r="146" spans="1:10" x14ac:dyDescent="0.2">
      <c r="A146" s="1" t="s">
        <v>11</v>
      </c>
      <c r="B146" s="1" t="s">
        <v>87</v>
      </c>
      <c r="C146" s="2">
        <v>42675</v>
      </c>
      <c r="D146" s="3">
        <v>832992</v>
      </c>
      <c r="E146" s="3" t="s">
        <v>59</v>
      </c>
      <c r="F146" s="3" t="s">
        <v>195</v>
      </c>
      <c r="G146" s="3">
        <v>19051</v>
      </c>
      <c r="H146" s="3">
        <v>8.6999999999999993</v>
      </c>
      <c r="I146" s="3">
        <v>0</v>
      </c>
      <c r="J146" s="3">
        <v>0</v>
      </c>
    </row>
    <row r="147" spans="1:10" x14ac:dyDescent="0.2">
      <c r="A147" s="1" t="s">
        <v>11</v>
      </c>
      <c r="B147" s="1" t="s">
        <v>87</v>
      </c>
      <c r="C147" s="2">
        <v>42675</v>
      </c>
      <c r="D147" s="3">
        <v>832994</v>
      </c>
      <c r="E147" s="3" t="s">
        <v>44</v>
      </c>
      <c r="F147" s="3" t="s">
        <v>195</v>
      </c>
      <c r="G147" s="3">
        <v>23095</v>
      </c>
      <c r="H147" s="3">
        <v>9</v>
      </c>
      <c r="I147" s="3">
        <v>0</v>
      </c>
      <c r="J147" s="3">
        <v>0.6</v>
      </c>
    </row>
    <row r="148" spans="1:10" x14ac:dyDescent="0.2">
      <c r="A148" s="1" t="s">
        <v>11</v>
      </c>
      <c r="B148" s="1" t="s">
        <v>87</v>
      </c>
      <c r="C148" s="2">
        <v>42675</v>
      </c>
      <c r="D148" s="3">
        <v>832990</v>
      </c>
      <c r="E148" s="3" t="s">
        <v>48</v>
      </c>
      <c r="F148" s="3" t="s">
        <v>195</v>
      </c>
      <c r="G148" s="3">
        <v>23381</v>
      </c>
      <c r="H148" s="3">
        <v>8.6999999999999993</v>
      </c>
      <c r="I148" s="3">
        <v>0</v>
      </c>
      <c r="J148" s="3">
        <v>0.8</v>
      </c>
    </row>
    <row r="149" spans="1:10" x14ac:dyDescent="0.2">
      <c r="A149" s="1" t="s">
        <v>11</v>
      </c>
      <c r="B149" s="1" t="s">
        <v>185</v>
      </c>
      <c r="C149" s="2">
        <v>42277</v>
      </c>
      <c r="D149" s="3">
        <v>778060</v>
      </c>
      <c r="E149" s="3" t="s">
        <v>44</v>
      </c>
      <c r="F149" s="3" t="s">
        <v>186</v>
      </c>
      <c r="G149" s="3">
        <v>4480</v>
      </c>
      <c r="H149" s="3">
        <v>6.8</v>
      </c>
      <c r="I149" s="3">
        <v>0</v>
      </c>
      <c r="J149" s="3">
        <v>0</v>
      </c>
    </row>
    <row r="150" spans="1:10" x14ac:dyDescent="0.2">
      <c r="A150" s="1" t="s">
        <v>11</v>
      </c>
      <c r="B150" s="1" t="s">
        <v>53</v>
      </c>
      <c r="C150" s="2">
        <v>42404</v>
      </c>
      <c r="D150" s="3">
        <v>792600</v>
      </c>
      <c r="E150" s="3" t="s">
        <v>48</v>
      </c>
      <c r="F150" s="3" t="s">
        <v>190</v>
      </c>
      <c r="G150" s="3">
        <v>23218</v>
      </c>
      <c r="H150" s="3">
        <v>9.1</v>
      </c>
      <c r="I150" s="3">
        <v>5</v>
      </c>
      <c r="J150" s="3">
        <v>28.8</v>
      </c>
    </row>
    <row r="151" spans="1:10" x14ac:dyDescent="0.2">
      <c r="A151" s="1" t="s">
        <v>11</v>
      </c>
      <c r="B151" s="1" t="s">
        <v>53</v>
      </c>
      <c r="C151" s="2">
        <v>42404</v>
      </c>
      <c r="D151" s="3">
        <v>792599</v>
      </c>
      <c r="E151" s="3" t="s">
        <v>44</v>
      </c>
      <c r="F151" s="3" t="s">
        <v>190</v>
      </c>
      <c r="G151" s="3">
        <v>14000</v>
      </c>
      <c r="H151" s="3">
        <v>8.8000000000000007</v>
      </c>
      <c r="I151" s="3">
        <v>0</v>
      </c>
      <c r="J151" s="3">
        <v>48.5</v>
      </c>
    </row>
    <row r="152" spans="1:10" x14ac:dyDescent="0.2">
      <c r="A152" s="1" t="s">
        <v>11</v>
      </c>
      <c r="B152" s="1" t="s">
        <v>52</v>
      </c>
      <c r="C152" s="2">
        <v>42405</v>
      </c>
      <c r="D152" s="3">
        <v>792800</v>
      </c>
      <c r="E152" s="3" t="s">
        <v>44</v>
      </c>
      <c r="F152" s="3" t="s">
        <v>189</v>
      </c>
      <c r="G152" s="3">
        <v>22894</v>
      </c>
      <c r="H152" s="3">
        <v>8.9</v>
      </c>
      <c r="I152" s="3">
        <v>5</v>
      </c>
      <c r="J152" s="3">
        <v>28.2</v>
      </c>
    </row>
    <row r="153" spans="1:10" x14ac:dyDescent="0.2">
      <c r="A153" s="1" t="s">
        <v>11</v>
      </c>
      <c r="B153" s="1" t="s">
        <v>52</v>
      </c>
      <c r="C153" s="2">
        <v>42405</v>
      </c>
      <c r="D153" s="3">
        <v>792804</v>
      </c>
      <c r="E153" s="3" t="s">
        <v>47</v>
      </c>
      <c r="F153" s="3" t="s">
        <v>189</v>
      </c>
      <c r="G153" s="3">
        <v>10752</v>
      </c>
      <c r="H153" s="3">
        <v>8.6</v>
      </c>
      <c r="I153" s="3">
        <v>0</v>
      </c>
      <c r="J153" s="3">
        <v>62.1</v>
      </c>
    </row>
    <row r="154" spans="1:10" x14ac:dyDescent="0.2">
      <c r="A154" s="1" t="s">
        <v>11</v>
      </c>
      <c r="B154" s="1" t="s">
        <v>52</v>
      </c>
      <c r="C154" s="2">
        <v>42405</v>
      </c>
      <c r="D154" s="3">
        <v>792801</v>
      </c>
      <c r="E154" s="3" t="s">
        <v>48</v>
      </c>
      <c r="F154" s="3" t="s">
        <v>189</v>
      </c>
      <c r="G154" s="3">
        <v>19080</v>
      </c>
      <c r="H154" s="3">
        <v>8.6999999999999993</v>
      </c>
      <c r="I154" s="3">
        <v>5</v>
      </c>
      <c r="J154" s="3">
        <v>34.200000000000003</v>
      </c>
    </row>
    <row r="155" spans="1:10" x14ac:dyDescent="0.2">
      <c r="A155" s="1" t="s">
        <v>11</v>
      </c>
      <c r="B155" s="1" t="s">
        <v>67</v>
      </c>
      <c r="C155" s="2">
        <v>42409</v>
      </c>
      <c r="D155" s="3">
        <v>793249</v>
      </c>
      <c r="E155" s="3" t="s">
        <v>44</v>
      </c>
      <c r="F155" s="3" t="s">
        <v>193</v>
      </c>
      <c r="G155" s="3">
        <v>21400</v>
      </c>
      <c r="H155" s="3">
        <v>8.9</v>
      </c>
      <c r="I155" s="3">
        <v>0</v>
      </c>
      <c r="J155" s="3">
        <v>4.4000000000000004</v>
      </c>
    </row>
    <row r="156" spans="1:10" x14ac:dyDescent="0.2">
      <c r="A156" s="1" t="s">
        <v>11</v>
      </c>
      <c r="B156" s="1" t="s">
        <v>67</v>
      </c>
      <c r="C156" s="2">
        <v>42409</v>
      </c>
      <c r="D156" s="3">
        <v>793250</v>
      </c>
      <c r="E156" s="3" t="s">
        <v>48</v>
      </c>
      <c r="F156" s="3" t="s">
        <v>193</v>
      </c>
      <c r="G156" s="3">
        <v>21487</v>
      </c>
      <c r="H156" s="3">
        <v>9.3000000000000007</v>
      </c>
      <c r="I156" s="3">
        <v>0</v>
      </c>
      <c r="J156" s="3">
        <v>4.4000000000000004</v>
      </c>
    </row>
    <row r="157" spans="1:10" x14ac:dyDescent="0.2">
      <c r="A157" s="1" t="s">
        <v>11</v>
      </c>
      <c r="B157" s="1" t="s">
        <v>67</v>
      </c>
      <c r="C157" s="2">
        <v>42409</v>
      </c>
      <c r="D157" s="3">
        <v>793251</v>
      </c>
      <c r="E157" s="3" t="s">
        <v>47</v>
      </c>
      <c r="F157" s="3" t="s">
        <v>193</v>
      </c>
      <c r="G157" s="3">
        <v>16518</v>
      </c>
      <c r="H157" s="3">
        <v>9</v>
      </c>
      <c r="I157" s="3">
        <v>5</v>
      </c>
      <c r="J157" s="3">
        <v>18.899999999999999</v>
      </c>
    </row>
    <row r="158" spans="1:10" x14ac:dyDescent="0.2">
      <c r="A158" s="1" t="s">
        <v>11</v>
      </c>
      <c r="B158" s="1" t="s">
        <v>143</v>
      </c>
      <c r="C158" s="2">
        <v>42622</v>
      </c>
      <c r="D158" s="3">
        <v>825451</v>
      </c>
      <c r="E158" s="3" t="s">
        <v>44</v>
      </c>
      <c r="F158" s="3" t="s">
        <v>188</v>
      </c>
      <c r="G158" s="3">
        <v>13848</v>
      </c>
      <c r="H158" s="3">
        <v>7.6</v>
      </c>
      <c r="I158" s="3">
        <v>0</v>
      </c>
      <c r="J158" s="3">
        <v>13</v>
      </c>
    </row>
    <row r="159" spans="1:10" x14ac:dyDescent="0.2">
      <c r="A159" s="1" t="s">
        <v>11</v>
      </c>
      <c r="B159" s="1" t="s">
        <v>143</v>
      </c>
      <c r="C159" s="2">
        <v>42622</v>
      </c>
      <c r="D159" s="3">
        <v>825455</v>
      </c>
      <c r="E159" s="3" t="s">
        <v>59</v>
      </c>
      <c r="F159" s="3" t="s">
        <v>188</v>
      </c>
      <c r="G159" s="3">
        <v>11279</v>
      </c>
      <c r="H159" s="3">
        <v>7.7</v>
      </c>
      <c r="I159" s="3">
        <v>0</v>
      </c>
      <c r="J159" s="3">
        <v>23.9</v>
      </c>
    </row>
    <row r="160" spans="1:10" x14ac:dyDescent="0.2">
      <c r="A160" s="1" t="s">
        <v>11</v>
      </c>
      <c r="B160" s="1" t="s">
        <v>143</v>
      </c>
      <c r="C160" s="2">
        <v>42622</v>
      </c>
      <c r="D160" s="3">
        <v>825458</v>
      </c>
      <c r="E160" s="3" t="s">
        <v>48</v>
      </c>
      <c r="F160" s="3" t="s">
        <v>188</v>
      </c>
      <c r="G160" s="3">
        <v>10212</v>
      </c>
      <c r="H160" s="3">
        <v>7.4</v>
      </c>
      <c r="I160" s="3">
        <v>0</v>
      </c>
      <c r="J160" s="3">
        <v>26.4</v>
      </c>
    </row>
    <row r="161" spans="1:10" x14ac:dyDescent="0.2">
      <c r="A161" s="1" t="s">
        <v>11</v>
      </c>
      <c r="B161" s="1" t="s">
        <v>143</v>
      </c>
      <c r="C161" s="2">
        <v>42622</v>
      </c>
      <c r="D161" s="3">
        <v>825461</v>
      </c>
      <c r="E161" s="3" t="s">
        <v>45</v>
      </c>
      <c r="F161" s="3" t="s">
        <v>188</v>
      </c>
      <c r="G161" s="3">
        <v>2408</v>
      </c>
      <c r="H161" s="3">
        <v>7.3</v>
      </c>
      <c r="I161" s="3">
        <v>0</v>
      </c>
      <c r="J161" s="3">
        <v>192</v>
      </c>
    </row>
    <row r="162" spans="1:10" x14ac:dyDescent="0.2">
      <c r="A162" s="1" t="s">
        <v>11</v>
      </c>
      <c r="B162" s="1" t="s">
        <v>111</v>
      </c>
      <c r="C162" s="2">
        <v>42451</v>
      </c>
      <c r="D162" s="3">
        <v>798932</v>
      </c>
      <c r="E162" s="3" t="s">
        <v>44</v>
      </c>
      <c r="F162" s="3" t="s">
        <v>199</v>
      </c>
      <c r="G162" s="3">
        <v>11218</v>
      </c>
      <c r="H162" s="3">
        <v>7.9</v>
      </c>
      <c r="I162" s="3">
        <v>0</v>
      </c>
      <c r="J162" s="3">
        <v>20.2</v>
      </c>
    </row>
    <row r="163" spans="1:10" x14ac:dyDescent="0.2">
      <c r="A163" s="1" t="s">
        <v>11</v>
      </c>
      <c r="B163" s="1" t="s">
        <v>111</v>
      </c>
      <c r="C163" s="2">
        <v>42492</v>
      </c>
      <c r="D163" s="3">
        <v>800404</v>
      </c>
      <c r="E163" s="3" t="s">
        <v>48</v>
      </c>
      <c r="F163" s="3" t="s">
        <v>199</v>
      </c>
      <c r="G163" s="3">
        <v>18477</v>
      </c>
      <c r="H163" s="3">
        <v>9.4</v>
      </c>
      <c r="I163" s="3">
        <v>4.3</v>
      </c>
      <c r="J163" s="3">
        <v>10.199999999999999</v>
      </c>
    </row>
    <row r="164" spans="1:10" x14ac:dyDescent="0.2">
      <c r="A164" s="1" t="s">
        <v>11</v>
      </c>
      <c r="B164" s="1" t="s">
        <v>181</v>
      </c>
      <c r="C164" s="2">
        <v>42236</v>
      </c>
      <c r="D164" s="3">
        <v>771927</v>
      </c>
      <c r="E164" s="3" t="s">
        <v>48</v>
      </c>
      <c r="F164" s="3" t="s">
        <v>182</v>
      </c>
      <c r="G164" s="3">
        <v>23186</v>
      </c>
      <c r="H164" s="3">
        <v>8.9</v>
      </c>
      <c r="I164" s="3">
        <v>0</v>
      </c>
      <c r="J164" s="3">
        <v>0</v>
      </c>
    </row>
    <row r="165" spans="1:10" x14ac:dyDescent="0.2">
      <c r="A165" s="1" t="s">
        <v>210</v>
      </c>
      <c r="B165" s="1" t="s">
        <v>211</v>
      </c>
      <c r="C165" s="2">
        <v>42514</v>
      </c>
      <c r="D165" s="3">
        <v>808610</v>
      </c>
      <c r="E165" s="3" t="s">
        <v>44</v>
      </c>
      <c r="F165" s="3" t="s">
        <v>188</v>
      </c>
      <c r="G165" s="3">
        <v>17176</v>
      </c>
      <c r="H165" s="3">
        <v>9.1</v>
      </c>
      <c r="I165" s="3">
        <v>4.3</v>
      </c>
      <c r="J165" s="3">
        <v>17.3</v>
      </c>
    </row>
    <row r="166" spans="1:10" x14ac:dyDescent="0.2">
      <c r="A166" s="1" t="s">
        <v>154</v>
      </c>
      <c r="B166" s="1" t="s">
        <v>25</v>
      </c>
      <c r="C166" s="2">
        <v>42677</v>
      </c>
      <c r="D166" s="3">
        <v>833841</v>
      </c>
      <c r="E166" s="3" t="s">
        <v>44</v>
      </c>
      <c r="F166" s="3" t="s">
        <v>194</v>
      </c>
      <c r="G166" s="3">
        <v>15676</v>
      </c>
      <c r="H166" s="3">
        <v>8.6</v>
      </c>
      <c r="I166" s="3">
        <v>0</v>
      </c>
      <c r="J166" s="3">
        <v>0.2</v>
      </c>
    </row>
    <row r="167" spans="1:10" x14ac:dyDescent="0.2">
      <c r="A167" s="1" t="s">
        <v>26</v>
      </c>
      <c r="B167" s="1" t="s">
        <v>156</v>
      </c>
      <c r="C167" s="2">
        <v>42670</v>
      </c>
      <c r="D167" s="3">
        <v>832526</v>
      </c>
      <c r="E167" s="3" t="s">
        <v>47</v>
      </c>
      <c r="F167" s="3" t="s">
        <v>226</v>
      </c>
      <c r="G167" s="3">
        <v>2322</v>
      </c>
      <c r="H167" s="3">
        <v>7.6</v>
      </c>
      <c r="I167" s="3">
        <v>0</v>
      </c>
      <c r="J167" s="3">
        <v>60.4</v>
      </c>
    </row>
    <row r="168" spans="1:10" x14ac:dyDescent="0.2">
      <c r="A168" s="1" t="s">
        <v>26</v>
      </c>
      <c r="B168" s="1" t="s">
        <v>156</v>
      </c>
      <c r="C168" s="2">
        <v>42670</v>
      </c>
      <c r="D168" s="3">
        <v>832511</v>
      </c>
      <c r="E168" s="3" t="s">
        <v>48</v>
      </c>
      <c r="F168" s="3" t="s">
        <v>226</v>
      </c>
      <c r="G168" s="3">
        <v>5543</v>
      </c>
      <c r="H168" s="3">
        <v>7.8</v>
      </c>
      <c r="I168" s="3">
        <v>0</v>
      </c>
      <c r="J168" s="3">
        <v>39.799999999999997</v>
      </c>
    </row>
    <row r="169" spans="1:10" x14ac:dyDescent="0.2">
      <c r="A169" s="1" t="s">
        <v>26</v>
      </c>
      <c r="B169" s="1" t="s">
        <v>156</v>
      </c>
      <c r="C169" s="2">
        <v>42670</v>
      </c>
      <c r="D169" s="3">
        <v>832505</v>
      </c>
      <c r="E169" s="3" t="s">
        <v>44</v>
      </c>
      <c r="F169" s="3" t="s">
        <v>226</v>
      </c>
      <c r="G169" s="3">
        <v>7651</v>
      </c>
      <c r="H169" s="3">
        <v>8</v>
      </c>
      <c r="I169" s="3">
        <v>0</v>
      </c>
      <c r="J169" s="3">
        <v>8.1999999999999993</v>
      </c>
    </row>
    <row r="170" spans="1:10" x14ac:dyDescent="0.2">
      <c r="A170" s="1" t="s">
        <v>26</v>
      </c>
      <c r="B170" s="1" t="s">
        <v>158</v>
      </c>
      <c r="C170" s="2">
        <v>42660</v>
      </c>
      <c r="D170" s="3">
        <v>830770</v>
      </c>
      <c r="E170" s="3" t="s">
        <v>44</v>
      </c>
      <c r="F170" s="3" t="s">
        <v>226</v>
      </c>
      <c r="G170" s="3">
        <v>10481</v>
      </c>
      <c r="H170" s="3">
        <v>8.9</v>
      </c>
      <c r="I170" s="3">
        <v>0</v>
      </c>
      <c r="J170" s="3">
        <v>13.7</v>
      </c>
    </row>
    <row r="171" spans="1:10" x14ac:dyDescent="0.2">
      <c r="A171" s="1" t="s">
        <v>26</v>
      </c>
      <c r="B171" s="1" t="s">
        <v>158</v>
      </c>
      <c r="C171" s="2">
        <v>42660</v>
      </c>
      <c r="D171" s="3">
        <v>830775</v>
      </c>
      <c r="E171" s="3" t="s">
        <v>47</v>
      </c>
      <c r="F171" s="3" t="s">
        <v>226</v>
      </c>
      <c r="G171" s="3">
        <v>5718</v>
      </c>
      <c r="H171" s="3">
        <v>8.1</v>
      </c>
      <c r="I171" s="3">
        <v>0</v>
      </c>
      <c r="J171" s="3">
        <v>36.6</v>
      </c>
    </row>
    <row r="172" spans="1:10" x14ac:dyDescent="0.2">
      <c r="A172" s="1" t="s">
        <v>26</v>
      </c>
      <c r="B172" s="1" t="s">
        <v>158</v>
      </c>
      <c r="C172" s="2">
        <v>42660</v>
      </c>
      <c r="D172" s="3">
        <v>830773</v>
      </c>
      <c r="E172" s="3" t="s">
        <v>48</v>
      </c>
      <c r="F172" s="3" t="s">
        <v>226</v>
      </c>
      <c r="G172" s="3">
        <v>8170</v>
      </c>
      <c r="H172" s="3">
        <v>7.9</v>
      </c>
      <c r="I172" s="3">
        <v>0</v>
      </c>
      <c r="J172" s="3">
        <v>12.7</v>
      </c>
    </row>
    <row r="173" spans="1:10" x14ac:dyDescent="0.2">
      <c r="A173" s="1" t="s">
        <v>27</v>
      </c>
      <c r="B173" s="1" t="s">
        <v>104</v>
      </c>
      <c r="C173" s="2">
        <v>42437</v>
      </c>
      <c r="D173" s="3">
        <v>797321</v>
      </c>
      <c r="E173" s="3" t="s">
        <v>44</v>
      </c>
      <c r="F173" s="3" t="s">
        <v>188</v>
      </c>
      <c r="G173" s="3">
        <v>24913</v>
      </c>
      <c r="H173" s="3">
        <v>7.8</v>
      </c>
      <c r="I173" s="3">
        <v>0</v>
      </c>
      <c r="J173" s="3">
        <v>6</v>
      </c>
    </row>
    <row r="174" spans="1:10" x14ac:dyDescent="0.2">
      <c r="A174" s="1" t="s">
        <v>27</v>
      </c>
      <c r="B174" s="1" t="s">
        <v>104</v>
      </c>
      <c r="C174" s="2">
        <v>42437</v>
      </c>
      <c r="D174" s="3">
        <v>797325</v>
      </c>
      <c r="E174" s="3" t="s">
        <v>48</v>
      </c>
      <c r="F174" s="3" t="s">
        <v>188</v>
      </c>
      <c r="G174" s="3">
        <v>23436</v>
      </c>
      <c r="H174" s="3">
        <v>7.9</v>
      </c>
      <c r="I174" s="3">
        <v>0</v>
      </c>
      <c r="J174" s="3">
        <v>5.2</v>
      </c>
    </row>
    <row r="175" spans="1:10" x14ac:dyDescent="0.2">
      <c r="A175" s="1" t="s">
        <v>129</v>
      </c>
      <c r="B175" s="1" t="s">
        <v>128</v>
      </c>
      <c r="C175" s="2">
        <v>42465</v>
      </c>
      <c r="D175" s="3">
        <v>800733</v>
      </c>
      <c r="E175" s="3" t="s">
        <v>44</v>
      </c>
      <c r="F175" s="3" t="s">
        <v>188</v>
      </c>
      <c r="G175" s="3">
        <v>21432</v>
      </c>
      <c r="H175" s="3">
        <v>8.4</v>
      </c>
      <c r="I175" s="3">
        <v>0</v>
      </c>
      <c r="J175" s="3">
        <v>4.5</v>
      </c>
    </row>
    <row r="176" spans="1:10" x14ac:dyDescent="0.2">
      <c r="A176" s="1" t="s">
        <v>129</v>
      </c>
      <c r="B176" s="1" t="s">
        <v>128</v>
      </c>
      <c r="C176" s="2">
        <v>42465</v>
      </c>
      <c r="D176" s="3">
        <v>800739</v>
      </c>
      <c r="E176" s="3" t="s">
        <v>45</v>
      </c>
      <c r="F176" s="3" t="s">
        <v>188</v>
      </c>
      <c r="G176" s="3">
        <v>9766</v>
      </c>
      <c r="H176" s="3">
        <v>8.6999999999999993</v>
      </c>
      <c r="I176" s="3">
        <v>8.6</v>
      </c>
      <c r="J176" s="3">
        <v>17.5</v>
      </c>
    </row>
    <row r="177" spans="1:10" x14ac:dyDescent="0.2">
      <c r="A177" s="1" t="s">
        <v>76</v>
      </c>
      <c r="B177" s="1" t="s">
        <v>75</v>
      </c>
      <c r="C177" s="2">
        <v>42408</v>
      </c>
      <c r="D177" s="3">
        <v>793017</v>
      </c>
      <c r="E177" s="3" t="s">
        <v>48</v>
      </c>
      <c r="F177" s="3" t="s">
        <v>194</v>
      </c>
      <c r="G177" s="3">
        <v>20687</v>
      </c>
      <c r="H177" s="3">
        <v>7.5</v>
      </c>
      <c r="I177" s="3">
        <v>5</v>
      </c>
      <c r="J177" s="3">
        <v>5.2</v>
      </c>
    </row>
    <row r="178" spans="1:10" x14ac:dyDescent="0.2">
      <c r="A178" s="1" t="s">
        <v>76</v>
      </c>
      <c r="B178" s="1" t="s">
        <v>75</v>
      </c>
      <c r="C178" s="2">
        <v>42408</v>
      </c>
      <c r="D178" s="3">
        <v>793016</v>
      </c>
      <c r="E178" s="3" t="s">
        <v>44</v>
      </c>
      <c r="F178" s="3" t="s">
        <v>194</v>
      </c>
      <c r="G178" s="3">
        <v>19073</v>
      </c>
      <c r="H178" s="3">
        <v>7.4</v>
      </c>
      <c r="I178" s="3">
        <v>0</v>
      </c>
      <c r="J178" s="3">
        <v>6.7</v>
      </c>
    </row>
    <row r="179" spans="1:10" x14ac:dyDescent="0.2">
      <c r="A179" s="1" t="s">
        <v>96</v>
      </c>
      <c r="B179" s="1" t="s">
        <v>95</v>
      </c>
      <c r="C179" s="2">
        <v>42144</v>
      </c>
      <c r="D179" s="3">
        <v>758512</v>
      </c>
      <c r="E179" s="3" t="s">
        <v>44</v>
      </c>
      <c r="F179" s="3" t="s">
        <v>173</v>
      </c>
      <c r="G179" s="3">
        <v>26978</v>
      </c>
      <c r="H179" s="3">
        <v>9.1999999999999993</v>
      </c>
      <c r="I179" s="3">
        <v>0</v>
      </c>
      <c r="J179" s="3">
        <v>0</v>
      </c>
    </row>
    <row r="180" spans="1:10" x14ac:dyDescent="0.2">
      <c r="A180" s="1" t="s">
        <v>96</v>
      </c>
      <c r="B180" s="1" t="s">
        <v>95</v>
      </c>
      <c r="C180" s="2">
        <v>42419</v>
      </c>
      <c r="D180" s="3">
        <v>794432</v>
      </c>
      <c r="E180" s="3" t="s">
        <v>44</v>
      </c>
      <c r="F180" s="3" t="s">
        <v>168</v>
      </c>
      <c r="G180" s="3">
        <v>24845</v>
      </c>
      <c r="H180" s="3">
        <v>7.8</v>
      </c>
      <c r="I180" s="3">
        <v>0</v>
      </c>
      <c r="J180" s="3">
        <v>4.2</v>
      </c>
    </row>
    <row r="181" spans="1:10" x14ac:dyDescent="0.2">
      <c r="A181" s="1" t="s">
        <v>96</v>
      </c>
      <c r="B181" s="1" t="s">
        <v>95</v>
      </c>
      <c r="C181" s="2">
        <v>42419</v>
      </c>
      <c r="D181" s="3">
        <v>794434</v>
      </c>
      <c r="E181" s="3" t="s">
        <v>48</v>
      </c>
      <c r="F181" s="3" t="s">
        <v>168</v>
      </c>
      <c r="G181" s="3">
        <v>23618</v>
      </c>
      <c r="H181" s="3">
        <v>8.1999999999999993</v>
      </c>
      <c r="I181" s="3">
        <v>0</v>
      </c>
      <c r="J181" s="3">
        <v>4.0999999999999996</v>
      </c>
    </row>
    <row r="182" spans="1:10" x14ac:dyDescent="0.2">
      <c r="A182" s="1" t="s">
        <v>96</v>
      </c>
      <c r="B182" s="1" t="s">
        <v>95</v>
      </c>
      <c r="C182" s="2">
        <v>42419</v>
      </c>
      <c r="D182" s="3">
        <v>794436</v>
      </c>
      <c r="E182" s="3" t="s">
        <v>47</v>
      </c>
      <c r="F182" s="3" t="s">
        <v>168</v>
      </c>
      <c r="G182" s="3">
        <v>7663</v>
      </c>
      <c r="H182" s="3">
        <v>8</v>
      </c>
      <c r="I182" s="3">
        <v>5.4</v>
      </c>
      <c r="J182" s="3">
        <v>24.7</v>
      </c>
    </row>
    <row r="183" spans="1:10" x14ac:dyDescent="0.2">
      <c r="A183" s="1" t="s">
        <v>96</v>
      </c>
      <c r="B183" s="1" t="s">
        <v>95</v>
      </c>
      <c r="C183" s="2">
        <v>42597</v>
      </c>
      <c r="D183" s="3">
        <v>821774</v>
      </c>
      <c r="E183" s="3" t="s">
        <v>44</v>
      </c>
      <c r="F183" s="3" t="s">
        <v>173</v>
      </c>
      <c r="G183" s="3">
        <v>24832</v>
      </c>
      <c r="H183" s="3">
        <v>7.8</v>
      </c>
      <c r="I183" s="3">
        <v>0</v>
      </c>
      <c r="J183" s="3">
        <v>3.7</v>
      </c>
    </row>
    <row r="184" spans="1:10" x14ac:dyDescent="0.2">
      <c r="A184" s="1" t="s">
        <v>96</v>
      </c>
      <c r="B184" s="1" t="s">
        <v>30</v>
      </c>
      <c r="C184" s="2">
        <v>42093</v>
      </c>
      <c r="D184" s="3">
        <v>750748</v>
      </c>
      <c r="E184" s="3" t="s">
        <v>44</v>
      </c>
      <c r="F184" s="3" t="s">
        <v>168</v>
      </c>
      <c r="G184" s="3">
        <v>52966</v>
      </c>
      <c r="H184" s="3">
        <v>7.8</v>
      </c>
      <c r="I184" s="3">
        <v>100</v>
      </c>
      <c r="J184" s="3">
        <v>200</v>
      </c>
    </row>
    <row r="185" spans="1:10" x14ac:dyDescent="0.2">
      <c r="A185" s="1" t="s">
        <v>96</v>
      </c>
      <c r="B185" s="1" t="s">
        <v>30</v>
      </c>
      <c r="C185" s="2">
        <v>42207</v>
      </c>
      <c r="D185" s="3">
        <v>767763</v>
      </c>
      <c r="E185" s="3" t="s">
        <v>179</v>
      </c>
      <c r="F185" s="3" t="s">
        <v>180</v>
      </c>
      <c r="G185" s="3">
        <v>50865</v>
      </c>
      <c r="H185" s="3">
        <v>7.2</v>
      </c>
      <c r="I185" s="3">
        <v>0</v>
      </c>
      <c r="J185" s="3">
        <v>0</v>
      </c>
    </row>
    <row r="186" spans="1:10" x14ac:dyDescent="0.2">
      <c r="A186" s="1" t="s">
        <v>96</v>
      </c>
      <c r="B186" s="1" t="s">
        <v>30</v>
      </c>
      <c r="C186" s="2">
        <v>42668</v>
      </c>
      <c r="D186" s="3">
        <v>832457</v>
      </c>
      <c r="E186" s="3" t="s">
        <v>48</v>
      </c>
      <c r="F186" s="3" t="s">
        <v>168</v>
      </c>
      <c r="G186" s="3">
        <v>42373</v>
      </c>
      <c r="H186" s="3">
        <v>8.1</v>
      </c>
      <c r="I186" s="3">
        <v>0</v>
      </c>
      <c r="J186" s="3">
        <v>0.1</v>
      </c>
    </row>
    <row r="187" spans="1:10" x14ac:dyDescent="0.2">
      <c r="A187" s="1" t="s">
        <v>96</v>
      </c>
      <c r="B187" s="1" t="s">
        <v>30</v>
      </c>
      <c r="C187" s="2">
        <v>42668</v>
      </c>
      <c r="D187" s="3">
        <v>832455</v>
      </c>
      <c r="E187" s="3" t="s">
        <v>44</v>
      </c>
      <c r="F187" s="3" t="s">
        <v>168</v>
      </c>
      <c r="G187" s="3">
        <v>82508</v>
      </c>
      <c r="H187" s="3">
        <v>8.1</v>
      </c>
      <c r="I187" s="3">
        <v>0</v>
      </c>
      <c r="J187" s="3">
        <v>0.4</v>
      </c>
    </row>
    <row r="188" spans="1:10" x14ac:dyDescent="0.2">
      <c r="A188" s="1" t="s">
        <v>12</v>
      </c>
      <c r="B188" s="1" t="s">
        <v>139</v>
      </c>
      <c r="C188" s="2">
        <v>42584</v>
      </c>
      <c r="D188" s="3">
        <v>819961</v>
      </c>
      <c r="E188" s="3" t="s">
        <v>44</v>
      </c>
      <c r="F188" s="3" t="s">
        <v>194</v>
      </c>
      <c r="G188" s="3">
        <v>14002</v>
      </c>
      <c r="H188" s="3">
        <v>9.1999999999999993</v>
      </c>
      <c r="I188" s="3">
        <v>0</v>
      </c>
      <c r="J188" s="3">
        <v>17.3</v>
      </c>
    </row>
    <row r="189" spans="1:10" x14ac:dyDescent="0.2">
      <c r="A189" s="1" t="s">
        <v>12</v>
      </c>
      <c r="B189" s="1" t="s">
        <v>139</v>
      </c>
      <c r="C189" s="2">
        <v>42584</v>
      </c>
      <c r="D189" s="3">
        <v>819962</v>
      </c>
      <c r="E189" s="3" t="s">
        <v>48</v>
      </c>
      <c r="F189" s="3" t="s">
        <v>194</v>
      </c>
      <c r="G189" s="3">
        <v>7502</v>
      </c>
      <c r="H189" s="3">
        <v>8.6999999999999993</v>
      </c>
      <c r="I189" s="3">
        <v>0</v>
      </c>
      <c r="J189" s="3">
        <v>40.200000000000003</v>
      </c>
    </row>
    <row r="190" spans="1:10" x14ac:dyDescent="0.2">
      <c r="A190" s="1" t="s">
        <v>12</v>
      </c>
      <c r="B190" s="1" t="s">
        <v>139</v>
      </c>
      <c r="C190" s="2">
        <v>42584</v>
      </c>
      <c r="D190" s="3">
        <v>819964</v>
      </c>
      <c r="E190" s="3" t="s">
        <v>45</v>
      </c>
      <c r="F190" s="3" t="s">
        <v>194</v>
      </c>
      <c r="G190" s="3">
        <v>3880</v>
      </c>
      <c r="H190" s="3">
        <v>8</v>
      </c>
      <c r="I190" s="3">
        <v>0</v>
      </c>
      <c r="J190" s="3">
        <v>73</v>
      </c>
    </row>
    <row r="191" spans="1:10" x14ac:dyDescent="0.2">
      <c r="A191" s="1" t="s">
        <v>12</v>
      </c>
      <c r="B191" s="1" t="s">
        <v>103</v>
      </c>
      <c r="C191" s="2">
        <v>42436</v>
      </c>
      <c r="D191" s="3">
        <v>797284</v>
      </c>
      <c r="E191" s="3" t="s">
        <v>44</v>
      </c>
      <c r="F191" s="3" t="s">
        <v>188</v>
      </c>
      <c r="G191" s="3">
        <v>14977</v>
      </c>
      <c r="H191" s="3">
        <v>7.8</v>
      </c>
      <c r="I191" s="3">
        <v>0</v>
      </c>
      <c r="J191" s="3">
        <v>5.6</v>
      </c>
    </row>
    <row r="192" spans="1:10" x14ac:dyDescent="0.2">
      <c r="A192" s="1" t="s">
        <v>12</v>
      </c>
      <c r="B192" s="1" t="s">
        <v>103</v>
      </c>
      <c r="C192" s="2">
        <v>42436</v>
      </c>
      <c r="D192" s="3">
        <v>797287</v>
      </c>
      <c r="E192" s="3" t="s">
        <v>48</v>
      </c>
      <c r="F192" s="3" t="s">
        <v>188</v>
      </c>
      <c r="G192" s="3">
        <v>12880</v>
      </c>
      <c r="H192" s="3">
        <v>9.1999999999999993</v>
      </c>
      <c r="I192" s="3">
        <v>0</v>
      </c>
      <c r="J192" s="3">
        <v>5.5</v>
      </c>
    </row>
    <row r="193" spans="1:10" x14ac:dyDescent="0.2">
      <c r="A193" s="1" t="s">
        <v>12</v>
      </c>
      <c r="B193" s="1" t="s">
        <v>103</v>
      </c>
      <c r="C193" s="2">
        <v>42436</v>
      </c>
      <c r="D193" s="3">
        <v>797296</v>
      </c>
      <c r="E193" s="3" t="s">
        <v>45</v>
      </c>
      <c r="F193" s="3" t="s">
        <v>188</v>
      </c>
      <c r="G193" s="3">
        <v>4916</v>
      </c>
      <c r="H193" s="3">
        <v>9.5</v>
      </c>
      <c r="I193" s="3">
        <v>0</v>
      </c>
      <c r="J193" s="3">
        <v>28</v>
      </c>
    </row>
    <row r="194" spans="1:10" x14ac:dyDescent="0.2">
      <c r="A194" s="1" t="s">
        <v>12</v>
      </c>
      <c r="B194" s="1" t="s">
        <v>86</v>
      </c>
      <c r="C194" s="2">
        <v>42417</v>
      </c>
      <c r="D194" s="3">
        <v>794123</v>
      </c>
      <c r="E194" s="3" t="s">
        <v>44</v>
      </c>
      <c r="F194" s="3" t="s">
        <v>193</v>
      </c>
      <c r="G194" s="3">
        <v>31201</v>
      </c>
      <c r="H194" s="3">
        <v>8.6</v>
      </c>
      <c r="I194" s="3">
        <v>0</v>
      </c>
      <c r="J194" s="3">
        <v>4.8</v>
      </c>
    </row>
    <row r="195" spans="1:10" x14ac:dyDescent="0.2">
      <c r="A195" s="1" t="s">
        <v>12</v>
      </c>
      <c r="B195" s="1" t="s">
        <v>86</v>
      </c>
      <c r="C195" s="2">
        <v>42417</v>
      </c>
      <c r="D195" s="3">
        <v>794125</v>
      </c>
      <c r="E195" s="3" t="s">
        <v>47</v>
      </c>
      <c r="F195" s="3" t="s">
        <v>193</v>
      </c>
      <c r="G195" s="3">
        <v>23469</v>
      </c>
      <c r="H195" s="3">
        <v>8.3000000000000007</v>
      </c>
      <c r="I195" s="3">
        <v>0</v>
      </c>
      <c r="J195" s="3">
        <v>0</v>
      </c>
    </row>
    <row r="196" spans="1:10" x14ac:dyDescent="0.2">
      <c r="A196" s="1" t="s">
        <v>12</v>
      </c>
      <c r="B196" s="1" t="s">
        <v>86</v>
      </c>
      <c r="C196" s="2">
        <v>42417</v>
      </c>
      <c r="D196" s="3">
        <v>794124</v>
      </c>
      <c r="E196" s="3" t="s">
        <v>48</v>
      </c>
      <c r="F196" s="3" t="s">
        <v>193</v>
      </c>
      <c r="G196" s="3">
        <v>48780</v>
      </c>
      <c r="H196" s="3">
        <v>7.3</v>
      </c>
      <c r="I196" s="3">
        <v>0</v>
      </c>
      <c r="J196" s="3">
        <v>5</v>
      </c>
    </row>
    <row r="197" spans="1:10" x14ac:dyDescent="0.2">
      <c r="A197" s="1" t="s">
        <v>57</v>
      </c>
      <c r="B197" s="1" t="s">
        <v>56</v>
      </c>
      <c r="C197" s="2">
        <v>42403</v>
      </c>
      <c r="D197" s="3">
        <v>792514</v>
      </c>
      <c r="E197" s="3" t="s">
        <v>47</v>
      </c>
      <c r="F197" s="3" t="s">
        <v>191</v>
      </c>
      <c r="G197" s="3">
        <v>6510</v>
      </c>
      <c r="H197" s="3">
        <v>8.1999999999999993</v>
      </c>
      <c r="I197" s="3">
        <v>0</v>
      </c>
      <c r="J197" s="3">
        <v>37.9</v>
      </c>
    </row>
    <row r="198" spans="1:10" x14ac:dyDescent="0.2">
      <c r="A198" s="1" t="s">
        <v>160</v>
      </c>
      <c r="B198" s="1" t="s">
        <v>159</v>
      </c>
      <c r="C198" s="2">
        <v>42696</v>
      </c>
      <c r="D198" s="3">
        <v>836475</v>
      </c>
      <c r="E198" s="3" t="s">
        <v>44</v>
      </c>
      <c r="F198" s="3" t="s">
        <v>228</v>
      </c>
      <c r="G198" s="3">
        <v>79114</v>
      </c>
      <c r="H198" s="3">
        <v>7.7</v>
      </c>
      <c r="I198" s="3">
        <v>0</v>
      </c>
      <c r="J198" s="3">
        <v>1.8</v>
      </c>
    </row>
    <row r="199" spans="1:10" x14ac:dyDescent="0.2">
      <c r="A199" s="1" t="s">
        <v>160</v>
      </c>
      <c r="B199" s="1" t="s">
        <v>159</v>
      </c>
      <c r="C199" s="2">
        <v>42696</v>
      </c>
      <c r="D199" s="3">
        <v>836476</v>
      </c>
      <c r="E199" s="3" t="s">
        <v>59</v>
      </c>
      <c r="F199" s="3" t="s">
        <v>228</v>
      </c>
      <c r="G199" s="3">
        <v>68027</v>
      </c>
      <c r="H199" s="3">
        <v>7.4</v>
      </c>
      <c r="I199" s="3">
        <v>0</v>
      </c>
      <c r="J199" s="3">
        <v>0</v>
      </c>
    </row>
    <row r="200" spans="1:10" x14ac:dyDescent="0.2">
      <c r="A200" s="1" t="s">
        <v>160</v>
      </c>
      <c r="B200" s="1" t="s">
        <v>159</v>
      </c>
      <c r="C200" s="2">
        <v>42696</v>
      </c>
      <c r="D200" s="3">
        <v>836477</v>
      </c>
      <c r="E200" s="3" t="s">
        <v>45</v>
      </c>
      <c r="F200" s="3" t="s">
        <v>228</v>
      </c>
      <c r="G200" s="3">
        <v>53937</v>
      </c>
      <c r="H200" s="3">
        <v>6.9</v>
      </c>
      <c r="I200" s="3">
        <v>0</v>
      </c>
      <c r="J200" s="3">
        <v>0</v>
      </c>
    </row>
    <row r="201" spans="1:10" x14ac:dyDescent="0.2">
      <c r="A201" s="1" t="s">
        <v>160</v>
      </c>
      <c r="B201" s="1" t="s">
        <v>159</v>
      </c>
      <c r="C201" s="2">
        <v>42696</v>
      </c>
      <c r="D201" s="3">
        <v>836479</v>
      </c>
      <c r="E201" s="3" t="s">
        <v>47</v>
      </c>
      <c r="F201" s="3" t="s">
        <v>228</v>
      </c>
      <c r="G201" s="3">
        <v>19342</v>
      </c>
      <c r="H201" s="3">
        <v>5.4</v>
      </c>
      <c r="I201" s="3">
        <v>0</v>
      </c>
      <c r="J201" s="3">
        <v>8.6999999999999993</v>
      </c>
    </row>
    <row r="202" spans="1:10" x14ac:dyDescent="0.2">
      <c r="A202" s="1" t="s">
        <v>170</v>
      </c>
      <c r="B202" s="1" t="s">
        <v>171</v>
      </c>
      <c r="C202" s="2">
        <v>42130</v>
      </c>
      <c r="D202" s="3">
        <v>756002</v>
      </c>
      <c r="E202" s="3" t="s">
        <v>59</v>
      </c>
      <c r="F202" s="3" t="s">
        <v>172</v>
      </c>
      <c r="G202" s="3">
        <v>18769</v>
      </c>
      <c r="H202" s="3">
        <v>7.6</v>
      </c>
      <c r="I202" s="3">
        <v>0</v>
      </c>
      <c r="J202" s="3">
        <v>0</v>
      </c>
    </row>
    <row r="203" spans="1:10" x14ac:dyDescent="0.2">
      <c r="A203" s="1" t="s">
        <v>170</v>
      </c>
      <c r="B203" s="1" t="s">
        <v>171</v>
      </c>
      <c r="C203" s="2">
        <v>42198</v>
      </c>
      <c r="D203" s="3">
        <v>766130</v>
      </c>
      <c r="E203" s="3" t="s">
        <v>59</v>
      </c>
      <c r="F203" s="3" t="s">
        <v>172</v>
      </c>
      <c r="G203" s="3">
        <v>20044</v>
      </c>
      <c r="H203" s="3">
        <v>9</v>
      </c>
      <c r="I203" s="3">
        <v>0</v>
      </c>
      <c r="J203" s="3">
        <v>0</v>
      </c>
    </row>
    <row r="204" spans="1:10" x14ac:dyDescent="0.2">
      <c r="A204" s="1" t="s">
        <v>14</v>
      </c>
      <c r="B204" s="1" t="s">
        <v>55</v>
      </c>
      <c r="C204" s="2">
        <v>42408</v>
      </c>
      <c r="D204" s="3">
        <v>793014</v>
      </c>
      <c r="E204" s="3" t="s">
        <v>48</v>
      </c>
      <c r="F204" s="3" t="s">
        <v>189</v>
      </c>
      <c r="G204" s="3">
        <v>13416</v>
      </c>
      <c r="H204" s="3">
        <v>9.6</v>
      </c>
      <c r="I204" s="3">
        <v>0</v>
      </c>
      <c r="J204" s="3">
        <v>0</v>
      </c>
    </row>
    <row r="205" spans="1:10" x14ac:dyDescent="0.2">
      <c r="A205" s="1" t="s">
        <v>14</v>
      </c>
      <c r="B205" s="1" t="s">
        <v>55</v>
      </c>
      <c r="C205" s="2">
        <v>42408</v>
      </c>
      <c r="D205" s="3">
        <v>793015</v>
      </c>
      <c r="E205" s="3" t="s">
        <v>44</v>
      </c>
      <c r="F205" s="3" t="s">
        <v>189</v>
      </c>
      <c r="G205" s="3">
        <v>19697</v>
      </c>
      <c r="H205" s="3">
        <v>9.1999999999999993</v>
      </c>
      <c r="I205" s="3">
        <v>0</v>
      </c>
      <c r="J205" s="3">
        <v>0</v>
      </c>
    </row>
    <row r="206" spans="1:10" x14ac:dyDescent="0.2">
      <c r="A206" s="1" t="s">
        <v>14</v>
      </c>
      <c r="B206" s="1" t="s">
        <v>46</v>
      </c>
      <c r="C206" s="2">
        <v>42404</v>
      </c>
      <c r="D206" s="3">
        <v>792553</v>
      </c>
      <c r="E206" s="3" t="s">
        <v>44</v>
      </c>
      <c r="F206" s="3" t="s">
        <v>189</v>
      </c>
      <c r="G206" s="3">
        <v>20044</v>
      </c>
      <c r="H206" s="3">
        <v>8.6</v>
      </c>
      <c r="I206" s="3">
        <v>5</v>
      </c>
      <c r="J206" s="3">
        <v>33.1</v>
      </c>
    </row>
    <row r="207" spans="1:10" x14ac:dyDescent="0.2">
      <c r="A207" s="1" t="s">
        <v>14</v>
      </c>
      <c r="B207" s="1" t="s">
        <v>46</v>
      </c>
      <c r="C207" s="2">
        <v>42404</v>
      </c>
      <c r="D207" s="3">
        <v>792563</v>
      </c>
      <c r="E207" s="3" t="s">
        <v>47</v>
      </c>
      <c r="F207" s="3" t="s">
        <v>189</v>
      </c>
      <c r="G207" s="3">
        <v>9872</v>
      </c>
      <c r="H207" s="3">
        <v>7.9</v>
      </c>
      <c r="I207" s="3">
        <v>5</v>
      </c>
      <c r="J207" s="3">
        <v>67.7</v>
      </c>
    </row>
    <row r="208" spans="1:10" x14ac:dyDescent="0.2">
      <c r="A208" s="1" t="s">
        <v>14</v>
      </c>
      <c r="B208" s="1" t="s">
        <v>46</v>
      </c>
      <c r="C208" s="2">
        <v>42404</v>
      </c>
      <c r="D208" s="3">
        <v>792558</v>
      </c>
      <c r="E208" s="3" t="s">
        <v>48</v>
      </c>
      <c r="F208" s="3" t="s">
        <v>189</v>
      </c>
      <c r="G208" s="3">
        <v>18392</v>
      </c>
      <c r="H208" s="3">
        <v>8.6</v>
      </c>
      <c r="I208" s="3">
        <v>5</v>
      </c>
      <c r="J208" s="3">
        <v>36</v>
      </c>
    </row>
    <row r="209" spans="1:10" x14ac:dyDescent="0.2">
      <c r="A209" s="1" t="s">
        <v>28</v>
      </c>
      <c r="B209" s="1" t="s">
        <v>141</v>
      </c>
      <c r="C209" s="2">
        <v>42600</v>
      </c>
      <c r="D209" s="3">
        <v>821705</v>
      </c>
      <c r="E209" s="3" t="s">
        <v>44</v>
      </c>
      <c r="F209" s="3" t="s">
        <v>168</v>
      </c>
      <c r="G209" s="3">
        <v>20678</v>
      </c>
      <c r="H209" s="3">
        <v>9.1</v>
      </c>
      <c r="I209" s="3">
        <v>0</v>
      </c>
      <c r="J209" s="3">
        <v>2.8</v>
      </c>
    </row>
    <row r="210" spans="1:10" x14ac:dyDescent="0.2">
      <c r="A210" s="1" t="s">
        <v>28</v>
      </c>
      <c r="B210" s="1" t="s">
        <v>141</v>
      </c>
      <c r="C210" s="2">
        <v>42657</v>
      </c>
      <c r="D210" s="3">
        <v>830322</v>
      </c>
      <c r="E210" s="3" t="s">
        <v>48</v>
      </c>
      <c r="F210" s="3" t="s">
        <v>168</v>
      </c>
      <c r="G210" s="3">
        <v>22109</v>
      </c>
      <c r="H210" s="3">
        <v>8.4</v>
      </c>
      <c r="I210" s="3">
        <v>0</v>
      </c>
      <c r="J210" s="3">
        <v>0.9</v>
      </c>
    </row>
    <row r="211" spans="1:10" x14ac:dyDescent="0.2">
      <c r="A211" s="1" t="s">
        <v>63</v>
      </c>
      <c r="B211" s="1" t="s">
        <v>140</v>
      </c>
      <c r="C211" s="2">
        <v>42580</v>
      </c>
      <c r="D211" s="3">
        <v>819485</v>
      </c>
      <c r="E211" s="3" t="s">
        <v>44</v>
      </c>
      <c r="F211" s="3" t="s">
        <v>188</v>
      </c>
      <c r="G211" s="3">
        <v>14470</v>
      </c>
      <c r="H211" s="3">
        <v>9.1999999999999993</v>
      </c>
      <c r="I211" s="3">
        <v>0</v>
      </c>
      <c r="J211" s="3">
        <v>15.9</v>
      </c>
    </row>
    <row r="212" spans="1:10" x14ac:dyDescent="0.2">
      <c r="A212" s="1" t="s">
        <v>63</v>
      </c>
      <c r="B212" s="1" t="s">
        <v>140</v>
      </c>
      <c r="C212" s="2">
        <v>42580</v>
      </c>
      <c r="D212" s="3">
        <v>819580</v>
      </c>
      <c r="E212" s="3" t="s">
        <v>48</v>
      </c>
      <c r="F212" s="3" t="s">
        <v>188</v>
      </c>
      <c r="G212" s="3">
        <v>10981</v>
      </c>
      <c r="H212" s="3">
        <v>9.1999999999999993</v>
      </c>
      <c r="I212" s="3">
        <v>0</v>
      </c>
      <c r="J212" s="3">
        <v>24.7</v>
      </c>
    </row>
    <row r="213" spans="1:10" x14ac:dyDescent="0.2">
      <c r="A213" s="1" t="s">
        <v>63</v>
      </c>
      <c r="B213" s="1" t="s">
        <v>140</v>
      </c>
      <c r="C213" s="2">
        <v>42580</v>
      </c>
      <c r="D213" s="3">
        <v>819513</v>
      </c>
      <c r="E213" s="3" t="s">
        <v>59</v>
      </c>
      <c r="F213" s="3" t="s">
        <v>188</v>
      </c>
      <c r="G213" s="3">
        <v>7746</v>
      </c>
      <c r="H213" s="3">
        <v>8.6999999999999993</v>
      </c>
      <c r="I213" s="3">
        <v>0</v>
      </c>
      <c r="J213" s="3">
        <v>40.9</v>
      </c>
    </row>
    <row r="214" spans="1:10" x14ac:dyDescent="0.2">
      <c r="A214" s="1" t="s">
        <v>63</v>
      </c>
      <c r="B214" s="1" t="s">
        <v>157</v>
      </c>
      <c r="C214" s="2">
        <v>42677</v>
      </c>
      <c r="D214" s="3">
        <v>833828</v>
      </c>
      <c r="E214" s="3" t="s">
        <v>48</v>
      </c>
      <c r="F214" s="3" t="s">
        <v>194</v>
      </c>
      <c r="G214" s="3">
        <v>35881</v>
      </c>
      <c r="H214" s="3">
        <v>7.7</v>
      </c>
      <c r="I214" s="3">
        <v>0</v>
      </c>
      <c r="J214" s="3">
        <v>1.8</v>
      </c>
    </row>
    <row r="215" spans="1:10" x14ac:dyDescent="0.2">
      <c r="A215" s="1" t="s">
        <v>63</v>
      </c>
      <c r="B215" s="1" t="s">
        <v>157</v>
      </c>
      <c r="C215" s="2">
        <v>42677</v>
      </c>
      <c r="D215" s="3">
        <v>833824</v>
      </c>
      <c r="E215" s="3" t="s">
        <v>44</v>
      </c>
      <c r="F215" s="3" t="s">
        <v>194</v>
      </c>
      <c r="G215" s="3">
        <v>50251</v>
      </c>
      <c r="H215" s="3">
        <v>8.3000000000000007</v>
      </c>
      <c r="I215" s="3">
        <v>0</v>
      </c>
      <c r="J215" s="3">
        <v>0</v>
      </c>
    </row>
    <row r="216" spans="1:10" x14ac:dyDescent="0.2">
      <c r="A216" s="1" t="s">
        <v>63</v>
      </c>
      <c r="B216" s="1" t="s">
        <v>88</v>
      </c>
      <c r="C216" s="2">
        <v>42422</v>
      </c>
      <c r="D216" s="3">
        <v>794810</v>
      </c>
      <c r="E216" s="3" t="s">
        <v>48</v>
      </c>
      <c r="F216" s="3" t="s">
        <v>195</v>
      </c>
      <c r="G216" s="3">
        <v>21487</v>
      </c>
      <c r="H216" s="3">
        <v>9.1</v>
      </c>
      <c r="I216" s="3">
        <v>0</v>
      </c>
      <c r="J216" s="3">
        <v>6.2</v>
      </c>
    </row>
    <row r="217" spans="1:10" x14ac:dyDescent="0.2">
      <c r="A217" s="1" t="s">
        <v>63</v>
      </c>
      <c r="B217" s="1" t="s">
        <v>88</v>
      </c>
      <c r="C217" s="2">
        <v>42422</v>
      </c>
      <c r="D217" s="3">
        <v>794809</v>
      </c>
      <c r="E217" s="3" t="s">
        <v>59</v>
      </c>
      <c r="F217" s="3" t="s">
        <v>195</v>
      </c>
      <c r="G217" s="3">
        <v>27533</v>
      </c>
      <c r="H217" s="3">
        <v>8.8000000000000007</v>
      </c>
      <c r="I217" s="3">
        <v>0</v>
      </c>
      <c r="J217" s="3">
        <v>4.5999999999999996</v>
      </c>
    </row>
    <row r="218" spans="1:10" x14ac:dyDescent="0.2">
      <c r="A218" s="1" t="s">
        <v>63</v>
      </c>
      <c r="B218" s="1" t="s">
        <v>88</v>
      </c>
      <c r="C218" s="2">
        <v>42767</v>
      </c>
      <c r="D218" s="3">
        <v>843616</v>
      </c>
      <c r="E218" s="3" t="s">
        <v>48</v>
      </c>
      <c r="F218" s="3" t="s">
        <v>195</v>
      </c>
      <c r="G218" s="3">
        <v>21749</v>
      </c>
      <c r="H218" s="3">
        <v>8</v>
      </c>
      <c r="I218" s="3">
        <v>0</v>
      </c>
      <c r="J218" s="3">
        <v>28.9</v>
      </c>
    </row>
    <row r="219" spans="1:10" x14ac:dyDescent="0.2">
      <c r="A219" s="1" t="s">
        <v>63</v>
      </c>
      <c r="B219" s="1" t="s">
        <v>88</v>
      </c>
      <c r="C219" s="2">
        <v>42767</v>
      </c>
      <c r="D219" s="3">
        <v>843624</v>
      </c>
      <c r="E219" s="3" t="s">
        <v>59</v>
      </c>
      <c r="F219" s="3" t="s">
        <v>195</v>
      </c>
      <c r="G219" s="3">
        <v>25272</v>
      </c>
      <c r="H219" s="3">
        <v>8</v>
      </c>
      <c r="I219" s="3">
        <v>0</v>
      </c>
      <c r="J219" s="3">
        <v>24.7</v>
      </c>
    </row>
    <row r="220" spans="1:10" x14ac:dyDescent="0.2">
      <c r="A220" s="1" t="s">
        <v>63</v>
      </c>
      <c r="B220" s="1" t="s">
        <v>88</v>
      </c>
      <c r="C220" s="2">
        <v>42767</v>
      </c>
      <c r="D220" s="3">
        <v>843620</v>
      </c>
      <c r="E220" s="3" t="s">
        <v>44</v>
      </c>
      <c r="F220" s="3" t="s">
        <v>195</v>
      </c>
      <c r="G220" s="3">
        <v>26954</v>
      </c>
      <c r="H220" s="3">
        <v>8.4</v>
      </c>
      <c r="I220" s="3">
        <v>0</v>
      </c>
      <c r="J220" s="3">
        <v>23.3</v>
      </c>
    </row>
    <row r="221" spans="1:10" x14ac:dyDescent="0.2">
      <c r="A221" s="1" t="s">
        <v>63</v>
      </c>
      <c r="B221" s="1" t="s">
        <v>147</v>
      </c>
      <c r="C221" s="2">
        <v>42653</v>
      </c>
      <c r="D221" s="3">
        <v>829644</v>
      </c>
      <c r="E221" s="3" t="s">
        <v>44</v>
      </c>
      <c r="F221" s="3" t="s">
        <v>168</v>
      </c>
      <c r="G221" s="3">
        <v>13104</v>
      </c>
      <c r="H221" s="3">
        <v>6.7</v>
      </c>
      <c r="I221" s="3">
        <v>0</v>
      </c>
      <c r="J221" s="3">
        <v>24.7</v>
      </c>
    </row>
    <row r="222" spans="1:10" x14ac:dyDescent="0.2">
      <c r="A222" s="1" t="s">
        <v>63</v>
      </c>
      <c r="B222" s="1" t="s">
        <v>147</v>
      </c>
      <c r="C222" s="2">
        <v>42653</v>
      </c>
      <c r="D222" s="3">
        <v>829646</v>
      </c>
      <c r="E222" s="3" t="s">
        <v>48</v>
      </c>
      <c r="F222" s="3" t="s">
        <v>168</v>
      </c>
      <c r="G222" s="3">
        <v>9479</v>
      </c>
      <c r="H222" s="3">
        <v>5.2</v>
      </c>
      <c r="I222" s="3">
        <v>0</v>
      </c>
      <c r="J222" s="3">
        <v>8.6</v>
      </c>
    </row>
    <row r="223" spans="1:10" x14ac:dyDescent="0.2">
      <c r="A223" s="1" t="s">
        <v>63</v>
      </c>
      <c r="B223" s="1" t="s">
        <v>62</v>
      </c>
      <c r="C223" s="2">
        <v>42410</v>
      </c>
      <c r="D223" s="3">
        <v>793395</v>
      </c>
      <c r="E223" s="3" t="s">
        <v>48</v>
      </c>
      <c r="F223" s="3" t="s">
        <v>189</v>
      </c>
      <c r="G223" s="3">
        <v>23719</v>
      </c>
      <c r="H223" s="3">
        <v>8.6999999999999993</v>
      </c>
      <c r="I223" s="3">
        <v>0</v>
      </c>
      <c r="J223" s="3">
        <v>0.8</v>
      </c>
    </row>
    <row r="224" spans="1:10" x14ac:dyDescent="0.2">
      <c r="A224" s="1" t="s">
        <v>63</v>
      </c>
      <c r="B224" s="1" t="s">
        <v>62</v>
      </c>
      <c r="C224" s="2">
        <v>42410</v>
      </c>
      <c r="D224" s="3">
        <v>793394</v>
      </c>
      <c r="E224" s="3" t="s">
        <v>44</v>
      </c>
      <c r="F224" s="3" t="s">
        <v>189</v>
      </c>
      <c r="G224" s="3">
        <v>24225</v>
      </c>
      <c r="H224" s="3">
        <v>8.9</v>
      </c>
      <c r="I224" s="3">
        <v>0</v>
      </c>
      <c r="J224" s="3">
        <v>0</v>
      </c>
    </row>
    <row r="225" spans="1:10" x14ac:dyDescent="0.2">
      <c r="A225" s="1" t="s">
        <v>63</v>
      </c>
      <c r="B225" s="1" t="s">
        <v>151</v>
      </c>
      <c r="C225" s="2">
        <v>42669</v>
      </c>
      <c r="D225" s="3">
        <v>832514</v>
      </c>
      <c r="E225" s="3" t="s">
        <v>59</v>
      </c>
      <c r="F225" s="3" t="s">
        <v>227</v>
      </c>
      <c r="G225" s="3">
        <v>15838</v>
      </c>
      <c r="H225" s="3">
        <v>8.3000000000000007</v>
      </c>
      <c r="I225" s="3">
        <v>0</v>
      </c>
      <c r="J225" s="3">
        <v>3.7</v>
      </c>
    </row>
    <row r="226" spans="1:10" x14ac:dyDescent="0.2">
      <c r="A226" s="1" t="s">
        <v>63</v>
      </c>
      <c r="B226" s="1" t="s">
        <v>151</v>
      </c>
      <c r="C226" s="2">
        <v>42669</v>
      </c>
      <c r="D226" s="3">
        <v>832499</v>
      </c>
      <c r="E226" s="3" t="s">
        <v>48</v>
      </c>
      <c r="F226" s="3" t="s">
        <v>227</v>
      </c>
      <c r="G226" s="3">
        <v>6605</v>
      </c>
      <c r="H226" s="3">
        <v>7.9</v>
      </c>
      <c r="I226" s="3">
        <v>17.7</v>
      </c>
      <c r="J226" s="3">
        <v>7.6</v>
      </c>
    </row>
    <row r="227" spans="1:10" x14ac:dyDescent="0.2">
      <c r="A227" s="1" t="s">
        <v>63</v>
      </c>
      <c r="B227" s="1" t="s">
        <v>151</v>
      </c>
      <c r="C227" s="2">
        <v>42669</v>
      </c>
      <c r="D227" s="3">
        <v>832493</v>
      </c>
      <c r="E227" s="3" t="s">
        <v>47</v>
      </c>
      <c r="F227" s="3" t="s">
        <v>227</v>
      </c>
      <c r="G227" s="3">
        <v>2755</v>
      </c>
      <c r="H227" s="3">
        <v>7.9</v>
      </c>
      <c r="I227" s="3">
        <v>17.7</v>
      </c>
      <c r="J227" s="3">
        <v>70.5</v>
      </c>
    </row>
    <row r="228" spans="1:10" x14ac:dyDescent="0.2">
      <c r="A228" s="1" t="s">
        <v>63</v>
      </c>
      <c r="B228" s="1" t="s">
        <v>149</v>
      </c>
      <c r="C228" s="2">
        <v>42669</v>
      </c>
      <c r="D228" s="3">
        <v>832488</v>
      </c>
      <c r="E228" s="3" t="s">
        <v>59</v>
      </c>
      <c r="F228" s="3" t="s">
        <v>227</v>
      </c>
      <c r="G228" s="3">
        <v>15921</v>
      </c>
      <c r="H228" s="3">
        <v>9.5</v>
      </c>
      <c r="I228" s="3">
        <v>0</v>
      </c>
      <c r="J228" s="3">
        <v>2.1</v>
      </c>
    </row>
    <row r="229" spans="1:10" x14ac:dyDescent="0.2">
      <c r="A229" s="1" t="s">
        <v>63</v>
      </c>
      <c r="B229" s="1" t="s">
        <v>149</v>
      </c>
      <c r="C229" s="2">
        <v>42669</v>
      </c>
      <c r="D229" s="3">
        <v>832483</v>
      </c>
      <c r="E229" s="3" t="s">
        <v>48</v>
      </c>
      <c r="F229" s="3" t="s">
        <v>227</v>
      </c>
      <c r="G229" s="3">
        <v>19763</v>
      </c>
      <c r="H229" s="3">
        <v>9</v>
      </c>
      <c r="I229" s="3">
        <v>0</v>
      </c>
      <c r="J229" s="3">
        <v>1.2</v>
      </c>
    </row>
    <row r="230" spans="1:10" x14ac:dyDescent="0.2">
      <c r="A230" s="1" t="s">
        <v>63</v>
      </c>
      <c r="B230" s="1" t="s">
        <v>149</v>
      </c>
      <c r="C230" s="2">
        <v>42669</v>
      </c>
      <c r="D230" s="3">
        <v>832475</v>
      </c>
      <c r="E230" s="3" t="s">
        <v>47</v>
      </c>
      <c r="F230" s="3" t="s">
        <v>227</v>
      </c>
      <c r="G230" s="3">
        <v>7880</v>
      </c>
      <c r="H230" s="3">
        <v>9</v>
      </c>
      <c r="I230" s="3">
        <v>0</v>
      </c>
      <c r="J230" s="3">
        <v>12.3</v>
      </c>
    </row>
    <row r="231" spans="1:10" x14ac:dyDescent="0.2">
      <c r="A231" s="1" t="s">
        <v>63</v>
      </c>
      <c r="B231" s="1" t="s">
        <v>222</v>
      </c>
      <c r="C231" s="2">
        <v>42545</v>
      </c>
      <c r="D231" s="3">
        <v>815305</v>
      </c>
      <c r="E231" s="3" t="s">
        <v>44</v>
      </c>
      <c r="F231" s="3" t="s">
        <v>194</v>
      </c>
      <c r="G231" s="3">
        <v>18751</v>
      </c>
      <c r="H231" s="3">
        <v>9.1999999999999993</v>
      </c>
      <c r="I231" s="3">
        <v>2.1</v>
      </c>
      <c r="J231" s="3">
        <v>15</v>
      </c>
    </row>
    <row r="232" spans="1:10" x14ac:dyDescent="0.2">
      <c r="A232" s="1" t="s">
        <v>63</v>
      </c>
      <c r="B232" s="1" t="s">
        <v>222</v>
      </c>
      <c r="C232" s="2">
        <v>42545</v>
      </c>
      <c r="D232" s="3">
        <v>815307</v>
      </c>
      <c r="E232" s="3" t="s">
        <v>48</v>
      </c>
      <c r="F232" s="3" t="s">
        <v>194</v>
      </c>
      <c r="G232" s="3">
        <v>17443</v>
      </c>
      <c r="H232" s="3">
        <v>9.1999999999999993</v>
      </c>
      <c r="I232" s="3">
        <v>2.1</v>
      </c>
      <c r="J232" s="3">
        <v>15.3</v>
      </c>
    </row>
    <row r="233" spans="1:10" x14ac:dyDescent="0.2">
      <c r="A233" s="1" t="s">
        <v>63</v>
      </c>
      <c r="B233" s="1" t="s">
        <v>222</v>
      </c>
      <c r="C233" s="2">
        <v>42545</v>
      </c>
      <c r="D233" s="3">
        <v>815310</v>
      </c>
      <c r="E233" s="3" t="s">
        <v>45</v>
      </c>
      <c r="F233" s="3" t="s">
        <v>194</v>
      </c>
      <c r="G233" s="3">
        <v>11291</v>
      </c>
      <c r="H233" s="3">
        <v>8.5</v>
      </c>
      <c r="I233" s="3">
        <v>2.1</v>
      </c>
      <c r="J233" s="3">
        <v>25</v>
      </c>
    </row>
    <row r="234" spans="1:10" x14ac:dyDescent="0.2">
      <c r="A234" s="1" t="s">
        <v>63</v>
      </c>
      <c r="B234" s="1" t="s">
        <v>165</v>
      </c>
      <c r="C234" s="2">
        <v>42481</v>
      </c>
      <c r="D234" s="3">
        <v>803453</v>
      </c>
      <c r="E234" s="3" t="s">
        <v>59</v>
      </c>
      <c r="F234" s="3" t="s">
        <v>207</v>
      </c>
      <c r="G234" s="3">
        <v>22386</v>
      </c>
      <c r="H234" s="3">
        <v>7.6</v>
      </c>
      <c r="I234" s="3">
        <v>0</v>
      </c>
      <c r="J234" s="3">
        <v>6.6</v>
      </c>
    </row>
    <row r="235" spans="1:10" x14ac:dyDescent="0.2">
      <c r="A235" s="1" t="s">
        <v>63</v>
      </c>
      <c r="B235" s="1" t="s">
        <v>165</v>
      </c>
      <c r="C235" s="2">
        <v>42481</v>
      </c>
      <c r="D235" s="3">
        <v>803463</v>
      </c>
      <c r="E235" s="3" t="s">
        <v>47</v>
      </c>
      <c r="F235" s="3" t="s">
        <v>207</v>
      </c>
      <c r="G235" s="3">
        <v>10686</v>
      </c>
      <c r="H235" s="3">
        <v>8.5</v>
      </c>
      <c r="I235" s="3">
        <v>0</v>
      </c>
      <c r="J235" s="3">
        <v>0</v>
      </c>
    </row>
    <row r="236" spans="1:10" x14ac:dyDescent="0.2">
      <c r="A236" s="1" t="s">
        <v>63</v>
      </c>
      <c r="B236" s="1" t="s">
        <v>165</v>
      </c>
      <c r="C236" s="2">
        <v>42481</v>
      </c>
      <c r="D236" s="3">
        <v>803457</v>
      </c>
      <c r="E236" s="3" t="s">
        <v>48</v>
      </c>
      <c r="F236" s="3" t="s">
        <v>207</v>
      </c>
      <c r="G236" s="3">
        <v>13410</v>
      </c>
      <c r="H236" s="3">
        <v>8.6</v>
      </c>
      <c r="I236" s="3">
        <v>0</v>
      </c>
      <c r="J236" s="3">
        <v>16.7</v>
      </c>
    </row>
    <row r="237" spans="1:10" x14ac:dyDescent="0.2">
      <c r="A237" s="1" t="s">
        <v>63</v>
      </c>
      <c r="B237" s="1" t="s">
        <v>165</v>
      </c>
      <c r="C237" s="2">
        <v>42710</v>
      </c>
      <c r="D237" s="3">
        <v>838536</v>
      </c>
      <c r="E237" s="3" t="s">
        <v>47</v>
      </c>
      <c r="F237" s="3" t="s">
        <v>207</v>
      </c>
      <c r="G237" s="3">
        <v>7402</v>
      </c>
      <c r="H237" s="3">
        <v>7.7</v>
      </c>
      <c r="I237" s="3">
        <v>0</v>
      </c>
      <c r="J237" s="3">
        <v>26.3</v>
      </c>
    </row>
    <row r="238" spans="1:10" x14ac:dyDescent="0.2">
      <c r="A238" s="1" t="s">
        <v>63</v>
      </c>
      <c r="B238" s="1" t="s">
        <v>107</v>
      </c>
      <c r="C238" s="2">
        <v>42452</v>
      </c>
      <c r="D238" s="3">
        <v>798936</v>
      </c>
      <c r="E238" s="3" t="s">
        <v>44</v>
      </c>
      <c r="F238" s="3" t="s">
        <v>199</v>
      </c>
      <c r="G238" s="3">
        <v>29586</v>
      </c>
      <c r="H238" s="3">
        <v>7.8</v>
      </c>
      <c r="I238" s="3">
        <v>0</v>
      </c>
      <c r="J238" s="3">
        <v>113.8</v>
      </c>
    </row>
    <row r="239" spans="1:10" x14ac:dyDescent="0.2">
      <c r="A239" s="1" t="s">
        <v>63</v>
      </c>
      <c r="B239" s="1" t="s">
        <v>107</v>
      </c>
      <c r="C239" s="2">
        <v>42452</v>
      </c>
      <c r="D239" s="3">
        <v>798939</v>
      </c>
      <c r="E239" s="3" t="s">
        <v>48</v>
      </c>
      <c r="F239" s="3" t="s">
        <v>199</v>
      </c>
      <c r="G239" s="3">
        <v>20812</v>
      </c>
      <c r="H239" s="3">
        <v>7.5</v>
      </c>
      <c r="I239" s="3">
        <v>0</v>
      </c>
      <c r="J239" s="3">
        <v>7.7</v>
      </c>
    </row>
    <row r="240" spans="1:10" x14ac:dyDescent="0.2">
      <c r="A240" s="1" t="s">
        <v>63</v>
      </c>
      <c r="B240" s="1" t="s">
        <v>221</v>
      </c>
      <c r="C240" s="2">
        <v>42535</v>
      </c>
      <c r="D240" s="3">
        <v>811081</v>
      </c>
      <c r="E240" s="3" t="s">
        <v>44</v>
      </c>
      <c r="F240" s="3" t="s">
        <v>174</v>
      </c>
      <c r="G240" s="3">
        <v>24213</v>
      </c>
      <c r="H240" s="3">
        <v>9.1999999999999993</v>
      </c>
      <c r="I240" s="3">
        <v>2.1</v>
      </c>
      <c r="J240" s="3">
        <v>0.8</v>
      </c>
    </row>
    <row r="241" spans="1:10" x14ac:dyDescent="0.2">
      <c r="A241" s="1" t="s">
        <v>63</v>
      </c>
      <c r="B241" s="1" t="s">
        <v>221</v>
      </c>
      <c r="C241" s="2">
        <v>42535</v>
      </c>
      <c r="D241" s="3">
        <v>811085</v>
      </c>
      <c r="E241" s="3" t="s">
        <v>48</v>
      </c>
      <c r="F241" s="3" t="s">
        <v>174</v>
      </c>
      <c r="G241" s="3">
        <v>23354</v>
      </c>
      <c r="H241" s="3">
        <v>9</v>
      </c>
      <c r="I241" s="3">
        <v>2.1</v>
      </c>
      <c r="J241" s="3">
        <v>0.5</v>
      </c>
    </row>
    <row r="242" spans="1:10" x14ac:dyDescent="0.2">
      <c r="A242" s="1" t="s">
        <v>63</v>
      </c>
      <c r="B242" s="1" t="s">
        <v>221</v>
      </c>
      <c r="C242" s="2">
        <v>42535</v>
      </c>
      <c r="D242" s="3">
        <v>811091</v>
      </c>
      <c r="E242" s="3" t="s">
        <v>47</v>
      </c>
      <c r="F242" s="3" t="s">
        <v>174</v>
      </c>
      <c r="G242" s="3">
        <v>14872</v>
      </c>
      <c r="H242" s="3">
        <v>8.8000000000000007</v>
      </c>
      <c r="I242" s="3">
        <v>2.1</v>
      </c>
      <c r="J242" s="3">
        <v>13.2</v>
      </c>
    </row>
    <row r="243" spans="1:10" x14ac:dyDescent="0.2">
      <c r="A243" s="1" t="s">
        <v>63</v>
      </c>
      <c r="B243" s="1" t="s">
        <v>106</v>
      </c>
      <c r="C243" s="2">
        <v>42424</v>
      </c>
      <c r="D243" s="3">
        <v>796026</v>
      </c>
      <c r="E243" s="3" t="s">
        <v>48</v>
      </c>
      <c r="F243" s="3" t="s">
        <v>176</v>
      </c>
      <c r="G243" s="3">
        <v>12945</v>
      </c>
      <c r="H243" s="3">
        <v>7.5</v>
      </c>
      <c r="I243" s="3">
        <v>5.4</v>
      </c>
      <c r="J243" s="3">
        <v>15.5</v>
      </c>
    </row>
    <row r="244" spans="1:10" x14ac:dyDescent="0.2">
      <c r="A244" s="1" t="s">
        <v>63</v>
      </c>
      <c r="B244" s="1" t="s">
        <v>106</v>
      </c>
      <c r="C244" s="2">
        <v>42424</v>
      </c>
      <c r="D244" s="3">
        <v>796025</v>
      </c>
      <c r="E244" s="3" t="s">
        <v>59</v>
      </c>
      <c r="F244" s="3" t="s">
        <v>176</v>
      </c>
      <c r="G244" s="3">
        <v>19395</v>
      </c>
      <c r="H244" s="3">
        <v>7.7</v>
      </c>
      <c r="I244" s="3">
        <v>0</v>
      </c>
      <c r="J244" s="3">
        <v>8.3000000000000007</v>
      </c>
    </row>
    <row r="245" spans="1:10" x14ac:dyDescent="0.2">
      <c r="A245" s="1" t="s">
        <v>63</v>
      </c>
      <c r="B245" s="1" t="s">
        <v>106</v>
      </c>
      <c r="C245" s="2">
        <v>42424</v>
      </c>
      <c r="D245" s="3">
        <v>796027</v>
      </c>
      <c r="E245" s="3" t="s">
        <v>45</v>
      </c>
      <c r="F245" s="3" t="s">
        <v>176</v>
      </c>
      <c r="G245" s="3">
        <v>5187</v>
      </c>
      <c r="H245" s="3">
        <v>7.7</v>
      </c>
      <c r="I245" s="3">
        <v>0</v>
      </c>
      <c r="J245" s="3">
        <v>76.5</v>
      </c>
    </row>
    <row r="246" spans="1:10" x14ac:dyDescent="0.2">
      <c r="A246" s="1" t="s">
        <v>63</v>
      </c>
      <c r="B246" s="1" t="s">
        <v>106</v>
      </c>
      <c r="C246" s="2">
        <v>42649</v>
      </c>
      <c r="D246" s="3">
        <v>829482</v>
      </c>
      <c r="E246" s="3" t="s">
        <v>44</v>
      </c>
      <c r="F246" s="3" t="s">
        <v>176</v>
      </c>
      <c r="G246" s="3">
        <v>10259</v>
      </c>
      <c r="H246" s="3">
        <v>7.4</v>
      </c>
      <c r="I246" s="3">
        <v>4.4000000000000004</v>
      </c>
      <c r="J246" s="3">
        <v>14.2</v>
      </c>
    </row>
    <row r="247" spans="1:10" x14ac:dyDescent="0.2">
      <c r="A247" s="1" t="s">
        <v>63</v>
      </c>
      <c r="B247" s="1" t="s">
        <v>106</v>
      </c>
      <c r="C247" s="2">
        <v>42649</v>
      </c>
      <c r="D247" s="3">
        <v>829481</v>
      </c>
      <c r="E247" s="3" t="s">
        <v>59</v>
      </c>
      <c r="F247" s="3" t="s">
        <v>176</v>
      </c>
      <c r="G247" s="3">
        <v>9940</v>
      </c>
      <c r="H247" s="3">
        <v>7.6</v>
      </c>
      <c r="I247" s="3">
        <v>0</v>
      </c>
      <c r="J247" s="3">
        <v>19.7</v>
      </c>
    </row>
    <row r="248" spans="1:10" x14ac:dyDescent="0.2">
      <c r="A248" s="1" t="s">
        <v>63</v>
      </c>
      <c r="B248" s="1" t="s">
        <v>106</v>
      </c>
      <c r="C248" s="2">
        <v>42649</v>
      </c>
      <c r="D248" s="3">
        <v>829483</v>
      </c>
      <c r="E248" s="3" t="s">
        <v>48</v>
      </c>
      <c r="F248" s="3" t="s">
        <v>176</v>
      </c>
      <c r="G248" s="3">
        <v>9099</v>
      </c>
      <c r="H248" s="3">
        <v>7.6</v>
      </c>
      <c r="I248" s="3">
        <v>4.4000000000000004</v>
      </c>
      <c r="J248" s="3">
        <v>20</v>
      </c>
    </row>
    <row r="249" spans="1:10" x14ac:dyDescent="0.2">
      <c r="A249" s="1" t="s">
        <v>63</v>
      </c>
      <c r="B249" s="1" t="s">
        <v>106</v>
      </c>
      <c r="C249" s="2">
        <v>42649</v>
      </c>
      <c r="D249" s="3">
        <v>832586</v>
      </c>
      <c r="E249" s="3" t="s">
        <v>47</v>
      </c>
      <c r="F249" s="3" t="s">
        <v>176</v>
      </c>
      <c r="G249" s="3">
        <v>1872</v>
      </c>
      <c r="H249" s="3">
        <v>7.6</v>
      </c>
      <c r="I249" s="3">
        <v>0</v>
      </c>
      <c r="J249" s="3">
        <v>93.3</v>
      </c>
    </row>
    <row r="250" spans="1:10" x14ac:dyDescent="0.2">
      <c r="A250" s="1" t="s">
        <v>63</v>
      </c>
      <c r="B250" s="1" t="s">
        <v>152</v>
      </c>
      <c r="C250" s="2">
        <v>42669</v>
      </c>
      <c r="D250" s="3">
        <v>832529</v>
      </c>
      <c r="E250" s="3" t="s">
        <v>48</v>
      </c>
      <c r="F250" s="3" t="s">
        <v>227</v>
      </c>
      <c r="G250" s="3">
        <v>43668</v>
      </c>
      <c r="H250" s="3">
        <v>7.3</v>
      </c>
      <c r="I250" s="3">
        <v>0</v>
      </c>
      <c r="J250" s="3">
        <v>3.4</v>
      </c>
    </row>
    <row r="251" spans="1:10" x14ac:dyDescent="0.2">
      <c r="A251" s="1" t="s">
        <v>63</v>
      </c>
      <c r="B251" s="1" t="s">
        <v>152</v>
      </c>
      <c r="C251" s="2">
        <v>42669</v>
      </c>
      <c r="D251" s="3">
        <v>832533</v>
      </c>
      <c r="E251" s="3" t="s">
        <v>44</v>
      </c>
      <c r="F251" s="3" t="s">
        <v>227</v>
      </c>
      <c r="G251" s="3">
        <v>36088</v>
      </c>
      <c r="H251" s="3">
        <v>5</v>
      </c>
      <c r="I251" s="3">
        <v>0</v>
      </c>
      <c r="J251" s="3">
        <v>3.3</v>
      </c>
    </row>
    <row r="252" spans="1:10" x14ac:dyDescent="0.2">
      <c r="A252" s="1" t="s">
        <v>63</v>
      </c>
      <c r="B252" s="1" t="s">
        <v>215</v>
      </c>
      <c r="C252" s="2">
        <v>42530</v>
      </c>
      <c r="D252" s="3">
        <v>810584</v>
      </c>
      <c r="E252" s="3" t="s">
        <v>48</v>
      </c>
      <c r="F252" s="3" t="s">
        <v>209</v>
      </c>
      <c r="G252" s="3">
        <v>12031</v>
      </c>
      <c r="H252" s="3">
        <v>9.4</v>
      </c>
      <c r="I252" s="3">
        <v>2.1</v>
      </c>
      <c r="J252" s="3">
        <v>12.7</v>
      </c>
    </row>
    <row r="253" spans="1:10" x14ac:dyDescent="0.2">
      <c r="A253" s="1" t="s">
        <v>63</v>
      </c>
      <c r="B253" s="1" t="s">
        <v>215</v>
      </c>
      <c r="C253" s="2">
        <v>42530</v>
      </c>
      <c r="D253" s="3">
        <v>810585</v>
      </c>
      <c r="E253" s="3" t="s">
        <v>59</v>
      </c>
      <c r="F253" s="3" t="s">
        <v>209</v>
      </c>
      <c r="G253" s="3">
        <v>16748</v>
      </c>
      <c r="H253" s="3">
        <v>9.3000000000000007</v>
      </c>
      <c r="I253" s="3">
        <v>2.1</v>
      </c>
      <c r="J253" s="3">
        <v>10.199999999999999</v>
      </c>
    </row>
    <row r="254" spans="1:10" x14ac:dyDescent="0.2">
      <c r="A254" s="1" t="s">
        <v>63</v>
      </c>
      <c r="B254" s="1" t="s">
        <v>215</v>
      </c>
      <c r="C254" s="2">
        <v>42530</v>
      </c>
      <c r="D254" s="3">
        <v>810587</v>
      </c>
      <c r="E254" s="3" t="s">
        <v>44</v>
      </c>
      <c r="F254" s="3" t="s">
        <v>209</v>
      </c>
      <c r="G254" s="3">
        <v>18142</v>
      </c>
      <c r="H254" s="3">
        <v>9.3000000000000007</v>
      </c>
      <c r="I254" s="3">
        <v>2.1</v>
      </c>
      <c r="J254" s="3">
        <v>11.2</v>
      </c>
    </row>
    <row r="255" spans="1:10" x14ac:dyDescent="0.2">
      <c r="A255" s="1" t="s">
        <v>63</v>
      </c>
      <c r="B255" s="1" t="s">
        <v>64</v>
      </c>
      <c r="C255" s="2">
        <v>42410</v>
      </c>
      <c r="D255" s="3">
        <v>793423</v>
      </c>
      <c r="E255" s="3" t="s">
        <v>59</v>
      </c>
      <c r="F255" s="3" t="s">
        <v>192</v>
      </c>
      <c r="G255" s="3">
        <v>24384</v>
      </c>
      <c r="H255" s="3">
        <v>8.9</v>
      </c>
      <c r="I255" s="3">
        <v>0</v>
      </c>
      <c r="J255" s="3">
        <v>0</v>
      </c>
    </row>
    <row r="256" spans="1:10" x14ac:dyDescent="0.2">
      <c r="A256" s="1" t="s">
        <v>63</v>
      </c>
      <c r="B256" s="1" t="s">
        <v>64</v>
      </c>
      <c r="C256" s="2">
        <v>42410</v>
      </c>
      <c r="D256" s="3">
        <v>793425</v>
      </c>
      <c r="E256" s="3" t="s">
        <v>47</v>
      </c>
      <c r="F256" s="3" t="s">
        <v>192</v>
      </c>
      <c r="G256" s="3">
        <v>7440</v>
      </c>
      <c r="H256" s="3">
        <v>8.9</v>
      </c>
      <c r="I256" s="3">
        <v>10</v>
      </c>
      <c r="J256" s="3">
        <v>37.700000000000003</v>
      </c>
    </row>
    <row r="257" spans="1:10" x14ac:dyDescent="0.2">
      <c r="A257" s="1" t="s">
        <v>63</v>
      </c>
      <c r="B257" s="1" t="s">
        <v>64</v>
      </c>
      <c r="C257" s="2">
        <v>42410</v>
      </c>
      <c r="D257" s="3">
        <v>793424</v>
      </c>
      <c r="E257" s="3" t="s">
        <v>48</v>
      </c>
      <c r="F257" s="3" t="s">
        <v>192</v>
      </c>
      <c r="G257" s="3">
        <v>9311</v>
      </c>
      <c r="H257" s="3">
        <v>9.6999999999999993</v>
      </c>
      <c r="I257" s="3">
        <v>10</v>
      </c>
      <c r="J257" s="3">
        <v>6.5</v>
      </c>
    </row>
    <row r="258" spans="1:10" x14ac:dyDescent="0.2">
      <c r="A258" s="1" t="s">
        <v>63</v>
      </c>
      <c r="B258" s="1" t="s">
        <v>64</v>
      </c>
      <c r="C258" s="2">
        <v>42773</v>
      </c>
      <c r="D258" s="3">
        <v>844774</v>
      </c>
      <c r="E258" s="3" t="s">
        <v>47</v>
      </c>
      <c r="F258" s="3" t="s">
        <v>192</v>
      </c>
      <c r="G258" s="3">
        <v>5382</v>
      </c>
      <c r="H258" s="3">
        <v>7.9</v>
      </c>
      <c r="I258" s="3">
        <v>22.1</v>
      </c>
      <c r="J258" s="3">
        <v>18</v>
      </c>
    </row>
    <row r="259" spans="1:10" x14ac:dyDescent="0.2">
      <c r="A259" s="1" t="s">
        <v>63</v>
      </c>
      <c r="B259" s="1" t="s">
        <v>64</v>
      </c>
      <c r="C259" s="2">
        <v>42773</v>
      </c>
      <c r="D259" s="3">
        <v>844601</v>
      </c>
      <c r="E259" s="3" t="s">
        <v>59</v>
      </c>
      <c r="F259" s="3" t="s">
        <v>192</v>
      </c>
      <c r="G259" s="3">
        <v>12830</v>
      </c>
      <c r="H259" s="3">
        <v>8.8000000000000007</v>
      </c>
      <c r="I259" s="3">
        <v>13.3</v>
      </c>
      <c r="J259" s="3">
        <v>48.7</v>
      </c>
    </row>
    <row r="260" spans="1:10" x14ac:dyDescent="0.2">
      <c r="A260" s="1" t="s">
        <v>63</v>
      </c>
      <c r="B260" s="1" t="s">
        <v>64</v>
      </c>
      <c r="C260" s="2">
        <v>42773</v>
      </c>
      <c r="D260" s="3">
        <v>844605</v>
      </c>
      <c r="E260" s="3" t="s">
        <v>48</v>
      </c>
      <c r="F260" s="3" t="s">
        <v>192</v>
      </c>
      <c r="G260" s="3">
        <v>11986</v>
      </c>
      <c r="H260" s="3">
        <v>8.3000000000000007</v>
      </c>
      <c r="I260" s="3">
        <v>8.9</v>
      </c>
      <c r="J260" s="3">
        <v>51</v>
      </c>
    </row>
    <row r="261" spans="1:10" x14ac:dyDescent="0.2">
      <c r="A261" s="1" t="s">
        <v>63</v>
      </c>
      <c r="B261" s="1" t="s">
        <v>133</v>
      </c>
      <c r="C261" s="2">
        <v>42486</v>
      </c>
      <c r="D261" s="3">
        <v>803857</v>
      </c>
      <c r="E261" s="3" t="s">
        <v>44</v>
      </c>
      <c r="F261" s="3" t="s">
        <v>199</v>
      </c>
      <c r="G261" s="3">
        <v>22007</v>
      </c>
      <c r="H261" s="3">
        <v>8.1</v>
      </c>
      <c r="I261" s="3">
        <v>0</v>
      </c>
      <c r="J261" s="3">
        <v>7.1</v>
      </c>
    </row>
    <row r="262" spans="1:10" x14ac:dyDescent="0.2">
      <c r="A262" s="1" t="s">
        <v>63</v>
      </c>
      <c r="B262" s="1" t="s">
        <v>133</v>
      </c>
      <c r="C262" s="2">
        <v>42486</v>
      </c>
      <c r="D262" s="3">
        <v>803858</v>
      </c>
      <c r="E262" s="3" t="s">
        <v>48</v>
      </c>
      <c r="F262" s="3" t="s">
        <v>199</v>
      </c>
      <c r="G262" s="3">
        <v>20838</v>
      </c>
      <c r="H262" s="3">
        <v>8.5</v>
      </c>
      <c r="I262" s="3">
        <v>0</v>
      </c>
      <c r="J262" s="3">
        <v>11.7</v>
      </c>
    </row>
    <row r="263" spans="1:10" x14ac:dyDescent="0.2">
      <c r="A263" s="1" t="s">
        <v>63</v>
      </c>
      <c r="B263" s="1" t="s">
        <v>153</v>
      </c>
      <c r="C263" s="2">
        <v>42207</v>
      </c>
      <c r="D263" s="3">
        <v>767762</v>
      </c>
      <c r="E263" s="3" t="s">
        <v>179</v>
      </c>
      <c r="F263" s="3" t="s">
        <v>180</v>
      </c>
      <c r="G263" s="3">
        <v>25374</v>
      </c>
      <c r="H263" s="3">
        <v>8.1999999999999993</v>
      </c>
      <c r="I263" s="3">
        <v>0</v>
      </c>
      <c r="J263" s="3">
        <v>0</v>
      </c>
    </row>
    <row r="264" spans="1:10" x14ac:dyDescent="0.2">
      <c r="A264" s="1" t="s">
        <v>63</v>
      </c>
      <c r="B264" s="1" t="s">
        <v>153</v>
      </c>
      <c r="C264" s="2">
        <v>42657</v>
      </c>
      <c r="D264" s="3">
        <v>830562</v>
      </c>
      <c r="E264" s="3" t="s">
        <v>48</v>
      </c>
      <c r="F264" s="3" t="s">
        <v>207</v>
      </c>
      <c r="G264" s="3">
        <v>16706</v>
      </c>
      <c r="H264" s="3">
        <v>8.8000000000000007</v>
      </c>
      <c r="I264" s="3">
        <v>0</v>
      </c>
      <c r="J264" s="3">
        <v>4.8</v>
      </c>
    </row>
    <row r="265" spans="1:10" x14ac:dyDescent="0.2">
      <c r="A265" s="1" t="s">
        <v>63</v>
      </c>
      <c r="B265" s="1" t="s">
        <v>153</v>
      </c>
      <c r="C265" s="2">
        <v>42657</v>
      </c>
      <c r="D265" s="3">
        <v>830560</v>
      </c>
      <c r="E265" s="3" t="s">
        <v>44</v>
      </c>
      <c r="F265" s="3" t="s">
        <v>207</v>
      </c>
      <c r="G265" s="3">
        <v>19387</v>
      </c>
      <c r="H265" s="3">
        <v>6.7</v>
      </c>
      <c r="I265" s="3">
        <v>0</v>
      </c>
      <c r="J265" s="3">
        <v>4.8</v>
      </c>
    </row>
    <row r="266" spans="1:10" x14ac:dyDescent="0.2">
      <c r="A266" s="1" t="s">
        <v>63</v>
      </c>
      <c r="B266" s="1" t="s">
        <v>153</v>
      </c>
      <c r="C266" s="2">
        <v>42710</v>
      </c>
      <c r="D266" s="3">
        <v>838537</v>
      </c>
      <c r="E266" s="3" t="s">
        <v>47</v>
      </c>
      <c r="F266" s="3" t="s">
        <v>207</v>
      </c>
      <c r="G266" s="3">
        <v>4955</v>
      </c>
      <c r="H266" s="3">
        <v>7</v>
      </c>
      <c r="I266" s="3">
        <v>0</v>
      </c>
      <c r="J266" s="3">
        <v>48</v>
      </c>
    </row>
    <row r="267" spans="1:10" x14ac:dyDescent="0.2">
      <c r="A267" s="1" t="s">
        <v>63</v>
      </c>
      <c r="B267" s="1" t="s">
        <v>98</v>
      </c>
      <c r="C267" s="2">
        <v>42432</v>
      </c>
      <c r="D267" s="3">
        <v>796398</v>
      </c>
      <c r="E267" s="3" t="s">
        <v>59</v>
      </c>
      <c r="F267" s="3" t="s">
        <v>197</v>
      </c>
      <c r="G267" s="3">
        <v>24600</v>
      </c>
      <c r="H267" s="3">
        <v>9</v>
      </c>
      <c r="I267" s="3">
        <v>0</v>
      </c>
      <c r="J267" s="3">
        <v>5.0999999999999996</v>
      </c>
    </row>
    <row r="268" spans="1:10" x14ac:dyDescent="0.2">
      <c r="A268" s="1" t="s">
        <v>63</v>
      </c>
      <c r="B268" s="1" t="s">
        <v>98</v>
      </c>
      <c r="C268" s="2">
        <v>42432</v>
      </c>
      <c r="D268" s="3">
        <v>796410</v>
      </c>
      <c r="E268" s="3" t="s">
        <v>47</v>
      </c>
      <c r="F268" s="3" t="s">
        <v>197</v>
      </c>
      <c r="G268" s="3">
        <v>24661</v>
      </c>
      <c r="H268" s="3">
        <v>8.5</v>
      </c>
      <c r="I268" s="3">
        <v>0</v>
      </c>
      <c r="J268" s="3">
        <v>4.8</v>
      </c>
    </row>
    <row r="269" spans="1:10" x14ac:dyDescent="0.2">
      <c r="A269" s="1" t="s">
        <v>63</v>
      </c>
      <c r="B269" s="1" t="s">
        <v>98</v>
      </c>
      <c r="C269" s="2">
        <v>42432</v>
      </c>
      <c r="D269" s="3">
        <v>796401</v>
      </c>
      <c r="E269" s="3" t="s">
        <v>48</v>
      </c>
      <c r="F269" s="3" t="s">
        <v>197</v>
      </c>
      <c r="G269" s="3">
        <v>23635</v>
      </c>
      <c r="H269" s="3">
        <v>8.4</v>
      </c>
      <c r="I269" s="3">
        <v>0</v>
      </c>
      <c r="J269" s="3">
        <v>6</v>
      </c>
    </row>
    <row r="270" spans="1:10" x14ac:dyDescent="0.2">
      <c r="A270" s="1" t="s">
        <v>63</v>
      </c>
      <c r="B270" s="1" t="s">
        <v>98</v>
      </c>
      <c r="C270" s="2">
        <v>42432</v>
      </c>
      <c r="D270" s="3">
        <v>796400</v>
      </c>
      <c r="E270" s="3" t="s">
        <v>44</v>
      </c>
      <c r="F270" s="3" t="s">
        <v>197</v>
      </c>
      <c r="G270" s="3">
        <v>28769</v>
      </c>
      <c r="H270" s="3">
        <v>8.8000000000000007</v>
      </c>
      <c r="I270" s="3">
        <v>0</v>
      </c>
      <c r="J270" s="3">
        <v>4.5</v>
      </c>
    </row>
    <row r="271" spans="1:10" x14ac:dyDescent="0.2">
      <c r="A271" s="1" t="s">
        <v>16</v>
      </c>
      <c r="B271" s="1" t="s">
        <v>17</v>
      </c>
      <c r="C271" s="2">
        <v>42409</v>
      </c>
      <c r="D271" s="3">
        <v>793147</v>
      </c>
      <c r="E271" s="3" t="s">
        <v>48</v>
      </c>
      <c r="F271" s="3" t="s">
        <v>189</v>
      </c>
      <c r="G271" s="3">
        <v>26738</v>
      </c>
      <c r="H271" s="3">
        <v>8.6</v>
      </c>
      <c r="I271" s="3">
        <v>0</v>
      </c>
      <c r="J271" s="3">
        <v>3.4</v>
      </c>
    </row>
    <row r="272" spans="1:10" x14ac:dyDescent="0.2">
      <c r="A272" s="1" t="s">
        <v>16</v>
      </c>
      <c r="B272" s="1" t="s">
        <v>17</v>
      </c>
      <c r="C272" s="2">
        <v>42409</v>
      </c>
      <c r="D272" s="3">
        <v>793146</v>
      </c>
      <c r="E272" s="3" t="s">
        <v>44</v>
      </c>
      <c r="F272" s="3" t="s">
        <v>189</v>
      </c>
      <c r="G272" s="3">
        <v>23463</v>
      </c>
      <c r="H272" s="3">
        <v>8.9</v>
      </c>
      <c r="I272" s="3">
        <v>0</v>
      </c>
      <c r="J272" s="3">
        <v>0.9</v>
      </c>
    </row>
    <row r="273" spans="1:10" x14ac:dyDescent="0.2">
      <c r="A273" s="1" t="s">
        <v>16</v>
      </c>
      <c r="B273" s="1" t="s">
        <v>29</v>
      </c>
      <c r="C273" s="2">
        <v>42440</v>
      </c>
      <c r="D273" s="3">
        <v>797387</v>
      </c>
      <c r="E273" s="3" t="s">
        <v>48</v>
      </c>
      <c r="F273" s="3" t="s">
        <v>198</v>
      </c>
      <c r="G273" s="3">
        <v>18450</v>
      </c>
      <c r="H273" s="3">
        <v>7.6</v>
      </c>
      <c r="I273" s="3">
        <v>0</v>
      </c>
      <c r="J273" s="3">
        <v>8.5</v>
      </c>
    </row>
    <row r="274" spans="1:10" x14ac:dyDescent="0.2">
      <c r="A274" s="1" t="s">
        <v>16</v>
      </c>
      <c r="B274" s="1" t="s">
        <v>29</v>
      </c>
      <c r="C274" s="2">
        <v>42440</v>
      </c>
      <c r="D274" s="3">
        <v>797386</v>
      </c>
      <c r="E274" s="3" t="s">
        <v>44</v>
      </c>
      <c r="F274" s="3" t="s">
        <v>198</v>
      </c>
      <c r="G274" s="3">
        <v>24746</v>
      </c>
      <c r="H274" s="3">
        <v>8</v>
      </c>
      <c r="I274" s="3">
        <v>0</v>
      </c>
      <c r="J274" s="3">
        <v>4.5</v>
      </c>
    </row>
    <row r="275" spans="1:10" x14ac:dyDescent="0.2">
      <c r="A275" s="1" t="s">
        <v>16</v>
      </c>
      <c r="B275" s="1" t="s">
        <v>71</v>
      </c>
      <c r="C275" s="2">
        <v>42412</v>
      </c>
      <c r="D275" s="3">
        <v>793927</v>
      </c>
      <c r="E275" s="3" t="s">
        <v>48</v>
      </c>
      <c r="F275" s="3" t="s">
        <v>189</v>
      </c>
      <c r="G275" s="3">
        <v>21538</v>
      </c>
      <c r="H275" s="3">
        <v>9.1</v>
      </c>
      <c r="I275" s="3">
        <v>0</v>
      </c>
      <c r="J275" s="3">
        <v>4.4000000000000004</v>
      </c>
    </row>
    <row r="276" spans="1:10" x14ac:dyDescent="0.2">
      <c r="A276" s="1" t="s">
        <v>16</v>
      </c>
      <c r="B276" s="1" t="s">
        <v>71</v>
      </c>
      <c r="C276" s="2">
        <v>42412</v>
      </c>
      <c r="D276" s="3">
        <v>793925</v>
      </c>
      <c r="E276" s="3" t="s">
        <v>44</v>
      </c>
      <c r="F276" s="3" t="s">
        <v>189</v>
      </c>
      <c r="G276" s="3">
        <v>24631</v>
      </c>
      <c r="H276" s="3">
        <v>7.7</v>
      </c>
      <c r="I276" s="3">
        <v>5</v>
      </c>
      <c r="J276" s="3">
        <v>4</v>
      </c>
    </row>
    <row r="277" spans="1:10" x14ac:dyDescent="0.2">
      <c r="C277" s="2">
        <v>42268</v>
      </c>
      <c r="D277" s="3">
        <v>776486</v>
      </c>
      <c r="E277" s="3" t="s">
        <v>44</v>
      </c>
      <c r="F277" s="3" t="s">
        <v>183</v>
      </c>
      <c r="G277" s="3">
        <v>20725</v>
      </c>
      <c r="H277" s="3">
        <v>7.9</v>
      </c>
      <c r="I277" s="3">
        <v>0</v>
      </c>
      <c r="J277" s="3">
        <v>300</v>
      </c>
    </row>
    <row r="278" spans="1:10" x14ac:dyDescent="0.2">
      <c r="C278" s="2">
        <v>42419</v>
      </c>
      <c r="D278" s="3">
        <v>794308</v>
      </c>
      <c r="E278" s="3" t="s">
        <v>59</v>
      </c>
      <c r="F278" s="3" t="s">
        <v>168</v>
      </c>
      <c r="G278" s="3">
        <v>21584</v>
      </c>
      <c r="H278" s="3">
        <v>8.8000000000000007</v>
      </c>
      <c r="I278" s="3">
        <v>0</v>
      </c>
      <c r="J278" s="3">
        <v>7</v>
      </c>
    </row>
    <row r="279" spans="1:10" x14ac:dyDescent="0.2">
      <c r="C279" s="2">
        <v>42578</v>
      </c>
      <c r="D279" s="3">
        <v>818283</v>
      </c>
      <c r="E279" s="3" t="s">
        <v>59</v>
      </c>
      <c r="F279" s="3" t="s">
        <v>175</v>
      </c>
      <c r="G279" s="3">
        <v>17483</v>
      </c>
      <c r="H279" s="3">
        <v>9.3000000000000007</v>
      </c>
      <c r="I279" s="3">
        <v>2.1</v>
      </c>
      <c r="J279" s="3">
        <v>19.3</v>
      </c>
    </row>
    <row r="280" spans="1:10" x14ac:dyDescent="0.2">
      <c r="C280" s="2">
        <v>42717</v>
      </c>
      <c r="D280" s="3">
        <v>838640</v>
      </c>
      <c r="E280" s="3" t="s">
        <v>47</v>
      </c>
      <c r="F280" s="3" t="s">
        <v>168</v>
      </c>
      <c r="G280" s="3">
        <v>1763</v>
      </c>
      <c r="H280" s="3">
        <v>4.9000000000000004</v>
      </c>
      <c r="I280" s="3">
        <v>0</v>
      </c>
      <c r="J280" s="3">
        <v>93.9</v>
      </c>
    </row>
    <row r="281" spans="1:10" x14ac:dyDescent="0.2">
      <c r="C281" s="2">
        <v>42716</v>
      </c>
      <c r="D281" s="3">
        <v>838362</v>
      </c>
      <c r="E281" s="3" t="s">
        <v>47</v>
      </c>
      <c r="F281" s="3" t="s">
        <v>168</v>
      </c>
      <c r="G281" s="3">
        <v>11157</v>
      </c>
      <c r="H281" s="3">
        <v>7.1</v>
      </c>
      <c r="I281" s="3">
        <v>0</v>
      </c>
      <c r="J281" s="3">
        <v>22.6</v>
      </c>
    </row>
    <row r="282" spans="1:10" x14ac:dyDescent="0.2">
      <c r="C282" s="2">
        <v>42717</v>
      </c>
      <c r="D282" s="3">
        <v>838641</v>
      </c>
      <c r="E282" s="3" t="s">
        <v>47</v>
      </c>
      <c r="F282" s="3" t="s">
        <v>168</v>
      </c>
      <c r="G282" s="3">
        <v>197161</v>
      </c>
      <c r="H282" s="3">
        <v>6.8</v>
      </c>
      <c r="I282" s="3">
        <v>0</v>
      </c>
      <c r="J282" s="3">
        <v>1.6</v>
      </c>
    </row>
    <row r="3003" spans="3:3" x14ac:dyDescent="0.2">
      <c r="C3003" s="2">
        <v>694473</v>
      </c>
    </row>
  </sheetData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68"/>
  <sheetViews>
    <sheetView workbookViewId="0">
      <selection activeCell="G6" sqref="G6"/>
    </sheetView>
  </sheetViews>
  <sheetFormatPr defaultColWidth="9.109375" defaultRowHeight="10.199999999999999" x14ac:dyDescent="0.2"/>
  <cols>
    <col min="1" max="1" width="28.88671875" style="1" bestFit="1" customWidth="1"/>
    <col min="2" max="2" width="29.109375" style="1" bestFit="1" customWidth="1"/>
    <col min="3" max="3" width="13.88671875" style="3" bestFit="1" customWidth="1"/>
    <col min="4" max="4" width="12.109375" style="3" bestFit="1" customWidth="1"/>
    <col min="5" max="5" width="20.33203125" style="3" bestFit="1" customWidth="1"/>
    <col min="6" max="6" width="18.33203125" style="1" bestFit="1" customWidth="1"/>
    <col min="7" max="7" width="19.6640625" style="3" bestFit="1" customWidth="1"/>
    <col min="8" max="8" width="7.44140625" style="3" bestFit="1" customWidth="1"/>
    <col min="9" max="9" width="16.109375" style="3" bestFit="1" customWidth="1"/>
    <col min="10" max="10" width="15" style="3" bestFit="1" customWidth="1"/>
    <col min="11" max="11" width="15.88671875" style="3" customWidth="1"/>
    <col min="12" max="16384" width="9.109375" style="1"/>
  </cols>
  <sheetData>
    <row r="1" spans="1:11" x14ac:dyDescent="0.2">
      <c r="A1" s="1" t="s">
        <v>35</v>
      </c>
      <c r="B1" s="1" t="s">
        <v>20</v>
      </c>
      <c r="C1" s="2" t="s">
        <v>21</v>
      </c>
      <c r="D1" s="3" t="s">
        <v>36</v>
      </c>
      <c r="E1" s="3" t="s">
        <v>37</v>
      </c>
      <c r="F1" s="3" t="s">
        <v>167</v>
      </c>
      <c r="G1" s="3" t="s">
        <v>38</v>
      </c>
      <c r="H1" s="3" t="s">
        <v>229</v>
      </c>
      <c r="I1" s="3" t="s">
        <v>39</v>
      </c>
      <c r="J1" s="3" t="s">
        <v>40</v>
      </c>
      <c r="K1" s="1"/>
    </row>
    <row r="2" spans="1:11" x14ac:dyDescent="0.2">
      <c r="A2" s="4" t="s">
        <v>135</v>
      </c>
      <c r="B2" s="5" t="s">
        <v>3</v>
      </c>
      <c r="C2" s="6">
        <v>42128</v>
      </c>
      <c r="D2" s="7">
        <v>756586</v>
      </c>
      <c r="E2" s="7" t="s">
        <v>51</v>
      </c>
      <c r="F2" s="7" t="s">
        <v>169</v>
      </c>
      <c r="G2" s="7">
        <v>79491</v>
      </c>
      <c r="H2" s="7">
        <v>6.8</v>
      </c>
      <c r="I2" s="7">
        <v>0</v>
      </c>
      <c r="J2" s="8">
        <v>0</v>
      </c>
      <c r="K2" s="1"/>
    </row>
    <row r="3" spans="1:11" x14ac:dyDescent="0.2">
      <c r="A3" s="4" t="s">
        <v>135</v>
      </c>
      <c r="B3" s="5" t="s">
        <v>3</v>
      </c>
      <c r="C3" s="6">
        <v>42129</v>
      </c>
      <c r="D3" s="7">
        <v>756587</v>
      </c>
      <c r="E3" s="7" t="s">
        <v>51</v>
      </c>
      <c r="F3" s="7" t="s">
        <v>169</v>
      </c>
      <c r="G3" s="7">
        <v>81967</v>
      </c>
      <c r="H3" s="7">
        <v>5.0999999999999996</v>
      </c>
      <c r="I3" s="7">
        <v>0</v>
      </c>
      <c r="J3" s="8">
        <v>0</v>
      </c>
      <c r="K3" s="1"/>
    </row>
    <row r="4" spans="1:11" x14ac:dyDescent="0.2">
      <c r="A4" s="4" t="s">
        <v>135</v>
      </c>
      <c r="B4" s="5" t="s">
        <v>3</v>
      </c>
      <c r="C4" s="6">
        <v>42172</v>
      </c>
      <c r="D4" s="7">
        <v>763246</v>
      </c>
      <c r="E4" s="7" t="s">
        <v>51</v>
      </c>
      <c r="F4" s="7" t="s">
        <v>169</v>
      </c>
      <c r="G4" s="7">
        <v>49432</v>
      </c>
      <c r="H4" s="7">
        <v>6</v>
      </c>
      <c r="I4" s="7">
        <v>0</v>
      </c>
      <c r="J4" s="8">
        <v>0</v>
      </c>
      <c r="K4" s="1"/>
    </row>
    <row r="5" spans="1:11" x14ac:dyDescent="0.2">
      <c r="A5" s="4" t="s">
        <v>135</v>
      </c>
      <c r="B5" s="5" t="s">
        <v>3</v>
      </c>
      <c r="C5" s="6">
        <v>42201</v>
      </c>
      <c r="D5" s="7">
        <v>766765</v>
      </c>
      <c r="E5" s="7" t="s">
        <v>51</v>
      </c>
      <c r="F5" s="7" t="s">
        <v>169</v>
      </c>
      <c r="G5" s="7">
        <v>52521</v>
      </c>
      <c r="H5" s="7">
        <v>5.8</v>
      </c>
      <c r="I5" s="7">
        <v>0</v>
      </c>
      <c r="J5" s="8">
        <v>200</v>
      </c>
      <c r="K5" s="1"/>
    </row>
    <row r="6" spans="1:11" x14ac:dyDescent="0.2">
      <c r="A6" s="4" t="s">
        <v>135</v>
      </c>
      <c r="B6" s="5" t="s">
        <v>3</v>
      </c>
      <c r="C6" s="6">
        <v>42240</v>
      </c>
      <c r="D6" s="7">
        <v>773443</v>
      </c>
      <c r="E6" s="7" t="s">
        <v>51</v>
      </c>
      <c r="F6" s="7" t="s">
        <v>169</v>
      </c>
      <c r="G6" s="7">
        <v>69013</v>
      </c>
      <c r="H6" s="7">
        <v>6.2</v>
      </c>
      <c r="I6" s="7">
        <v>0</v>
      </c>
      <c r="J6" s="8">
        <v>0</v>
      </c>
      <c r="K6" s="1"/>
    </row>
    <row r="7" spans="1:11" x14ac:dyDescent="0.2">
      <c r="A7" s="4" t="s">
        <v>135</v>
      </c>
      <c r="B7" s="5" t="s">
        <v>3</v>
      </c>
      <c r="C7" s="6">
        <v>42242</v>
      </c>
      <c r="D7" s="7">
        <v>773446</v>
      </c>
      <c r="E7" s="7" t="s">
        <v>51</v>
      </c>
      <c r="F7" s="7" t="s">
        <v>169</v>
      </c>
      <c r="G7" s="7">
        <v>60132</v>
      </c>
      <c r="H7" s="7">
        <v>5.7</v>
      </c>
      <c r="I7" s="7">
        <v>0</v>
      </c>
      <c r="J7" s="8">
        <v>0</v>
      </c>
      <c r="K7" s="1"/>
    </row>
    <row r="8" spans="1:11" x14ac:dyDescent="0.2">
      <c r="A8" s="4" t="s">
        <v>135</v>
      </c>
      <c r="B8" s="5" t="s">
        <v>3</v>
      </c>
      <c r="C8" s="6">
        <v>42243</v>
      </c>
      <c r="D8" s="7">
        <v>773447</v>
      </c>
      <c r="E8" s="7" t="s">
        <v>51</v>
      </c>
      <c r="F8" s="7" t="s">
        <v>169</v>
      </c>
      <c r="G8" s="7">
        <v>60350</v>
      </c>
      <c r="H8" s="7">
        <v>5.4</v>
      </c>
      <c r="I8" s="7">
        <v>0</v>
      </c>
      <c r="J8" s="8">
        <v>0</v>
      </c>
      <c r="K8" s="1"/>
    </row>
    <row r="9" spans="1:11" x14ac:dyDescent="0.2">
      <c r="A9" s="4" t="s">
        <v>135</v>
      </c>
      <c r="B9" s="5" t="s">
        <v>4</v>
      </c>
      <c r="C9" s="6">
        <v>42458</v>
      </c>
      <c r="D9" s="7">
        <v>799594</v>
      </c>
      <c r="E9" s="7" t="s">
        <v>51</v>
      </c>
      <c r="F9" s="7" t="s">
        <v>184</v>
      </c>
      <c r="G9" s="7">
        <v>21245</v>
      </c>
      <c r="H9" s="7">
        <v>4.8</v>
      </c>
      <c r="I9" s="7">
        <v>0</v>
      </c>
      <c r="J9" s="8">
        <v>16.3</v>
      </c>
      <c r="K9" s="1"/>
    </row>
    <row r="10" spans="1:11" x14ac:dyDescent="0.2">
      <c r="A10" s="4" t="s">
        <v>135</v>
      </c>
      <c r="B10" s="5" t="s">
        <v>208</v>
      </c>
      <c r="C10" s="6">
        <v>42500</v>
      </c>
      <c r="D10" s="7">
        <v>805958</v>
      </c>
      <c r="E10" s="7" t="s">
        <v>51</v>
      </c>
      <c r="F10" s="7" t="s">
        <v>200</v>
      </c>
      <c r="G10" s="7">
        <v>91075</v>
      </c>
      <c r="H10" s="7">
        <v>5.8</v>
      </c>
      <c r="I10" s="7">
        <v>0</v>
      </c>
      <c r="J10" s="8">
        <v>7.3</v>
      </c>
      <c r="K10" s="1"/>
    </row>
    <row r="11" spans="1:11" x14ac:dyDescent="0.2">
      <c r="A11" s="4" t="s">
        <v>101</v>
      </c>
      <c r="B11" s="5" t="s">
        <v>100</v>
      </c>
      <c r="C11" s="6">
        <v>42419</v>
      </c>
      <c r="D11" s="7">
        <v>794457</v>
      </c>
      <c r="E11" s="7" t="s">
        <v>51</v>
      </c>
      <c r="F11" s="7" t="s">
        <v>196</v>
      </c>
      <c r="G11" s="7">
        <v>126183</v>
      </c>
      <c r="H11" s="7">
        <v>6.7</v>
      </c>
      <c r="I11" s="7">
        <v>0</v>
      </c>
      <c r="J11" s="8">
        <v>5</v>
      </c>
      <c r="K11" s="1"/>
    </row>
    <row r="12" spans="1:11" x14ac:dyDescent="0.2">
      <c r="A12" s="4" t="s">
        <v>216</v>
      </c>
      <c r="B12" s="5" t="s">
        <v>217</v>
      </c>
      <c r="C12" s="6">
        <v>42534</v>
      </c>
      <c r="D12" s="7">
        <v>810903</v>
      </c>
      <c r="E12" s="7" t="s">
        <v>51</v>
      </c>
      <c r="F12" s="7" t="s">
        <v>184</v>
      </c>
      <c r="G12" s="7">
        <v>109613</v>
      </c>
      <c r="H12" s="7">
        <v>6.8</v>
      </c>
      <c r="I12" s="7">
        <v>2.1</v>
      </c>
      <c r="J12" s="8">
        <v>15.1</v>
      </c>
      <c r="K12" s="1"/>
    </row>
    <row r="13" spans="1:11" x14ac:dyDescent="0.2">
      <c r="A13" s="4" t="s">
        <v>5</v>
      </c>
      <c r="B13" s="5" t="s">
        <v>214</v>
      </c>
      <c r="C13" s="6">
        <v>42529</v>
      </c>
      <c r="D13" s="7">
        <v>810508</v>
      </c>
      <c r="E13" s="7" t="s">
        <v>51</v>
      </c>
      <c r="F13" s="7" t="s">
        <v>192</v>
      </c>
      <c r="G13" s="7">
        <v>45393</v>
      </c>
      <c r="H13" s="7">
        <v>6.4</v>
      </c>
      <c r="I13" s="7">
        <v>2.1</v>
      </c>
      <c r="J13" s="8">
        <v>14.8</v>
      </c>
      <c r="K13" s="1"/>
    </row>
    <row r="14" spans="1:11" x14ac:dyDescent="0.2">
      <c r="A14" s="4" t="s">
        <v>125</v>
      </c>
      <c r="B14" s="5" t="s">
        <v>124</v>
      </c>
      <c r="C14" s="6">
        <v>42467</v>
      </c>
      <c r="D14" s="7">
        <v>801024</v>
      </c>
      <c r="E14" s="7" t="s">
        <v>51</v>
      </c>
      <c r="F14" s="7" t="s">
        <v>198</v>
      </c>
      <c r="G14" s="7">
        <v>16537</v>
      </c>
      <c r="H14" s="7">
        <v>7.3</v>
      </c>
      <c r="I14" s="7">
        <v>0</v>
      </c>
      <c r="J14" s="8">
        <v>0</v>
      </c>
      <c r="K14" s="1"/>
    </row>
    <row r="15" spans="1:11" x14ac:dyDescent="0.2">
      <c r="A15" s="4" t="s">
        <v>85</v>
      </c>
      <c r="B15" s="5" t="s">
        <v>84</v>
      </c>
      <c r="C15" s="6">
        <v>42417</v>
      </c>
      <c r="D15" s="7">
        <v>794066</v>
      </c>
      <c r="E15" s="7" t="s">
        <v>42</v>
      </c>
      <c r="F15" s="7" t="s">
        <v>190</v>
      </c>
      <c r="G15" s="7">
        <v>6061</v>
      </c>
      <c r="H15" s="7">
        <v>7.7</v>
      </c>
      <c r="I15" s="7">
        <v>0</v>
      </c>
      <c r="J15" s="8">
        <v>57.1</v>
      </c>
      <c r="K15" s="1"/>
    </row>
    <row r="16" spans="1:11" x14ac:dyDescent="0.2">
      <c r="A16" s="4" t="s">
        <v>6</v>
      </c>
      <c r="B16" s="5" t="s">
        <v>112</v>
      </c>
      <c r="C16" s="6">
        <v>42451</v>
      </c>
      <c r="D16" s="7">
        <v>798885</v>
      </c>
      <c r="E16" s="7" t="s">
        <v>113</v>
      </c>
      <c r="F16" s="7" t="s">
        <v>178</v>
      </c>
      <c r="G16" s="7">
        <v>127113</v>
      </c>
      <c r="H16" s="7">
        <v>7.4</v>
      </c>
      <c r="I16" s="7">
        <v>0</v>
      </c>
      <c r="J16" s="8">
        <v>11.2</v>
      </c>
      <c r="K16" s="1"/>
    </row>
    <row r="17" spans="1:11" x14ac:dyDescent="0.2">
      <c r="A17" s="4" t="s">
        <v>6</v>
      </c>
      <c r="B17" s="5" t="s">
        <v>77</v>
      </c>
      <c r="C17" s="6">
        <v>42411</v>
      </c>
      <c r="D17" s="7">
        <v>793639</v>
      </c>
      <c r="E17" s="7" t="s">
        <v>42</v>
      </c>
      <c r="F17" s="7" t="s">
        <v>178</v>
      </c>
      <c r="G17" s="7">
        <v>23154</v>
      </c>
      <c r="H17" s="7">
        <v>7.3</v>
      </c>
      <c r="I17" s="7">
        <v>0</v>
      </c>
      <c r="J17" s="8">
        <v>9.1999999999999993</v>
      </c>
      <c r="K17" s="1"/>
    </row>
    <row r="18" spans="1:11" x14ac:dyDescent="0.2">
      <c r="A18" s="4" t="s">
        <v>7</v>
      </c>
      <c r="B18" s="5" t="s">
        <v>166</v>
      </c>
      <c r="C18" s="6">
        <v>42718</v>
      </c>
      <c r="D18" s="7">
        <v>839021</v>
      </c>
      <c r="E18" s="7" t="s">
        <v>51</v>
      </c>
      <c r="F18" s="7" t="s">
        <v>207</v>
      </c>
      <c r="G18" s="7">
        <v>35486</v>
      </c>
      <c r="H18" s="7">
        <v>6.7</v>
      </c>
      <c r="I18" s="7">
        <v>0</v>
      </c>
      <c r="J18" s="8">
        <v>4.5999999999999996</v>
      </c>
      <c r="K18" s="1"/>
    </row>
    <row r="19" spans="1:11" x14ac:dyDescent="0.2">
      <c r="A19" s="4" t="s">
        <v>218</v>
      </c>
      <c r="B19" s="5" t="s">
        <v>219</v>
      </c>
      <c r="C19" s="6">
        <v>42531</v>
      </c>
      <c r="D19" s="7">
        <v>810907</v>
      </c>
      <c r="E19" s="7" t="s">
        <v>51</v>
      </c>
      <c r="F19" s="7" t="s">
        <v>192</v>
      </c>
      <c r="G19" s="7">
        <v>47103</v>
      </c>
      <c r="H19" s="7">
        <v>5.0999999999999996</v>
      </c>
      <c r="I19" s="7">
        <v>2.1</v>
      </c>
      <c r="J19" s="8">
        <v>16.100000000000001</v>
      </c>
      <c r="K19" s="1"/>
    </row>
    <row r="20" spans="1:11" x14ac:dyDescent="0.2">
      <c r="A20" s="4" t="s">
        <v>54</v>
      </c>
      <c r="B20" s="5" t="s">
        <v>31</v>
      </c>
      <c r="C20" s="6">
        <v>42403</v>
      </c>
      <c r="D20" s="7">
        <v>792505</v>
      </c>
      <c r="E20" s="7" t="s">
        <v>51</v>
      </c>
      <c r="F20" s="7" t="s">
        <v>178</v>
      </c>
      <c r="G20" s="7">
        <v>90498</v>
      </c>
      <c r="H20" s="7">
        <v>6.5</v>
      </c>
      <c r="I20" s="7">
        <v>0</v>
      </c>
      <c r="J20" s="8">
        <v>6.9</v>
      </c>
      <c r="K20" s="1"/>
    </row>
    <row r="21" spans="1:11" x14ac:dyDescent="0.2">
      <c r="A21" s="4" t="s">
        <v>8</v>
      </c>
      <c r="B21" s="5" t="s">
        <v>206</v>
      </c>
      <c r="C21" s="6">
        <v>42475</v>
      </c>
      <c r="D21" s="7">
        <v>803132</v>
      </c>
      <c r="E21" s="7" t="s">
        <v>51</v>
      </c>
      <c r="F21" s="7" t="s">
        <v>198</v>
      </c>
      <c r="G21" s="7">
        <v>46729</v>
      </c>
      <c r="H21" s="7">
        <v>4.9000000000000004</v>
      </c>
      <c r="I21" s="7">
        <v>0</v>
      </c>
      <c r="J21" s="8">
        <v>8</v>
      </c>
      <c r="K21" s="1"/>
    </row>
    <row r="22" spans="1:11" x14ac:dyDescent="0.2">
      <c r="A22" s="4" t="s">
        <v>8</v>
      </c>
      <c r="B22" s="5" t="s">
        <v>136</v>
      </c>
      <c r="C22" s="6">
        <v>42475</v>
      </c>
      <c r="D22" s="7">
        <v>802369</v>
      </c>
      <c r="E22" s="7" t="s">
        <v>51</v>
      </c>
      <c r="F22" s="7" t="s">
        <v>196</v>
      </c>
      <c r="G22" s="7">
        <v>73529</v>
      </c>
      <c r="H22" s="7">
        <v>6.8</v>
      </c>
      <c r="I22" s="7">
        <v>0</v>
      </c>
      <c r="J22" s="8">
        <v>4.2</v>
      </c>
      <c r="K22" s="1"/>
    </row>
    <row r="23" spans="1:11" x14ac:dyDescent="0.2">
      <c r="A23" s="4" t="s">
        <v>8</v>
      </c>
      <c r="B23" s="5" t="s">
        <v>9</v>
      </c>
      <c r="C23" s="6">
        <v>42437</v>
      </c>
      <c r="D23" s="7">
        <v>796684</v>
      </c>
      <c r="E23" s="7" t="s">
        <v>51</v>
      </c>
      <c r="F23" s="7" t="s">
        <v>200</v>
      </c>
      <c r="G23" s="7">
        <v>117385</v>
      </c>
      <c r="H23" s="7">
        <v>5.4</v>
      </c>
      <c r="I23" s="7">
        <v>0</v>
      </c>
      <c r="J23" s="8">
        <v>6.1</v>
      </c>
      <c r="K23" s="1"/>
    </row>
    <row r="24" spans="1:11" x14ac:dyDescent="0.2">
      <c r="A24" s="4" t="s">
        <v>69</v>
      </c>
      <c r="B24" s="5" t="s">
        <v>80</v>
      </c>
      <c r="C24" s="6">
        <v>42410</v>
      </c>
      <c r="D24" s="7">
        <v>793426</v>
      </c>
      <c r="E24" s="7" t="s">
        <v>42</v>
      </c>
      <c r="F24" s="7" t="s">
        <v>178</v>
      </c>
      <c r="G24" s="7">
        <v>63052</v>
      </c>
      <c r="H24" s="7">
        <v>7.3</v>
      </c>
      <c r="I24" s="7">
        <v>0</v>
      </c>
      <c r="J24" s="8">
        <v>9.5</v>
      </c>
      <c r="K24" s="1"/>
    </row>
    <row r="25" spans="1:11" x14ac:dyDescent="0.2">
      <c r="A25" s="4" t="s">
        <v>69</v>
      </c>
      <c r="B25" s="5" t="s">
        <v>92</v>
      </c>
      <c r="C25" s="6">
        <v>42419</v>
      </c>
      <c r="D25" s="7">
        <v>794731</v>
      </c>
      <c r="E25" s="7" t="s">
        <v>51</v>
      </c>
      <c r="F25" s="7" t="s">
        <v>178</v>
      </c>
      <c r="G25" s="7">
        <v>109565</v>
      </c>
      <c r="H25" s="7">
        <v>4.8</v>
      </c>
      <c r="I25" s="7">
        <v>0</v>
      </c>
      <c r="J25" s="8">
        <v>4.2</v>
      </c>
      <c r="K25" s="1"/>
    </row>
    <row r="26" spans="1:11" x14ac:dyDescent="0.2">
      <c r="A26" s="4" t="s">
        <v>69</v>
      </c>
      <c r="B26" s="5" t="s">
        <v>108</v>
      </c>
      <c r="C26" s="6">
        <v>42444</v>
      </c>
      <c r="D26" s="7">
        <v>798235</v>
      </c>
      <c r="E26" s="7" t="s">
        <v>42</v>
      </c>
      <c r="F26" s="7" t="s">
        <v>198</v>
      </c>
      <c r="G26" s="7">
        <v>25867</v>
      </c>
      <c r="H26" s="7">
        <v>7.9</v>
      </c>
      <c r="I26" s="7">
        <v>0</v>
      </c>
      <c r="J26" s="8">
        <v>4.5</v>
      </c>
      <c r="K26" s="1"/>
    </row>
    <row r="27" spans="1:11" x14ac:dyDescent="0.2">
      <c r="A27" s="4" t="s">
        <v>69</v>
      </c>
      <c r="B27" s="5" t="s">
        <v>130</v>
      </c>
      <c r="C27" s="6">
        <v>42474</v>
      </c>
      <c r="D27" s="7">
        <v>802199</v>
      </c>
      <c r="E27" s="7" t="s">
        <v>42</v>
      </c>
      <c r="F27" s="7" t="s">
        <v>198</v>
      </c>
      <c r="G27" s="7">
        <v>19135</v>
      </c>
      <c r="H27" s="7">
        <v>8.4</v>
      </c>
      <c r="I27" s="7">
        <v>0</v>
      </c>
      <c r="J27" s="8">
        <v>38.799999999999997</v>
      </c>
      <c r="K27" s="1"/>
    </row>
    <row r="28" spans="1:11" x14ac:dyDescent="0.2">
      <c r="A28" s="4" t="s">
        <v>69</v>
      </c>
      <c r="B28" s="5" t="s">
        <v>72</v>
      </c>
      <c r="C28" s="6">
        <v>42416</v>
      </c>
      <c r="D28" s="7">
        <v>793937</v>
      </c>
      <c r="E28" s="7" t="s">
        <v>42</v>
      </c>
      <c r="F28" s="7" t="s">
        <v>189</v>
      </c>
      <c r="G28" s="7">
        <v>19128</v>
      </c>
      <c r="H28" s="7">
        <v>8.3000000000000007</v>
      </c>
      <c r="I28" s="7">
        <v>0</v>
      </c>
      <c r="J28" s="8">
        <v>9.8000000000000007</v>
      </c>
      <c r="K28" s="1"/>
    </row>
    <row r="29" spans="1:11" x14ac:dyDescent="0.2">
      <c r="A29" s="4" t="s">
        <v>69</v>
      </c>
      <c r="B29" s="5" t="s">
        <v>162</v>
      </c>
      <c r="C29" s="6">
        <v>42718</v>
      </c>
      <c r="D29" s="7">
        <v>839146</v>
      </c>
      <c r="E29" s="7" t="s">
        <v>42</v>
      </c>
      <c r="F29" s="7" t="s">
        <v>174</v>
      </c>
      <c r="G29" s="7">
        <v>14616</v>
      </c>
      <c r="H29" s="7">
        <v>7.8</v>
      </c>
      <c r="I29" s="7">
        <v>0</v>
      </c>
      <c r="J29" s="8">
        <v>5.6</v>
      </c>
      <c r="K29" s="1"/>
    </row>
    <row r="30" spans="1:11" x14ac:dyDescent="0.2">
      <c r="A30" s="4" t="s">
        <v>74</v>
      </c>
      <c r="B30" s="5" t="s">
        <v>164</v>
      </c>
      <c r="C30" s="6">
        <v>42717</v>
      </c>
      <c r="D30" s="7">
        <v>838936</v>
      </c>
      <c r="E30" s="7" t="s">
        <v>42</v>
      </c>
      <c r="F30" s="7" t="s">
        <v>226</v>
      </c>
      <c r="G30" s="7">
        <v>10284</v>
      </c>
      <c r="H30" s="7">
        <v>8.5</v>
      </c>
      <c r="I30" s="7">
        <v>0</v>
      </c>
      <c r="J30" s="8">
        <v>3.8</v>
      </c>
      <c r="K30" s="1"/>
    </row>
    <row r="31" spans="1:11" x14ac:dyDescent="0.2">
      <c r="A31" s="4" t="s">
        <v>74</v>
      </c>
      <c r="B31" s="5" t="s">
        <v>131</v>
      </c>
      <c r="C31" s="6">
        <v>42453</v>
      </c>
      <c r="D31" s="7">
        <v>799231</v>
      </c>
      <c r="E31" s="7" t="s">
        <v>51</v>
      </c>
      <c r="F31" s="7" t="s">
        <v>196</v>
      </c>
      <c r="G31" s="7">
        <v>185254</v>
      </c>
      <c r="H31" s="7">
        <v>7.2</v>
      </c>
      <c r="I31" s="7">
        <v>0</v>
      </c>
      <c r="J31" s="8">
        <v>6.2</v>
      </c>
      <c r="K31" s="1"/>
    </row>
    <row r="32" spans="1:11" x14ac:dyDescent="0.2">
      <c r="A32" s="4" t="s">
        <v>74</v>
      </c>
      <c r="B32" s="5" t="s">
        <v>114</v>
      </c>
      <c r="C32" s="6">
        <v>42447</v>
      </c>
      <c r="D32" s="7">
        <v>798283</v>
      </c>
      <c r="E32" s="7" t="s">
        <v>113</v>
      </c>
      <c r="F32" s="7" t="s">
        <v>178</v>
      </c>
      <c r="G32" s="7">
        <v>25530</v>
      </c>
      <c r="H32" s="7">
        <v>6.8</v>
      </c>
      <c r="I32" s="7">
        <v>0</v>
      </c>
      <c r="J32" s="8">
        <v>12.8</v>
      </c>
      <c r="K32" s="1"/>
    </row>
    <row r="33" spans="1:11" x14ac:dyDescent="0.2">
      <c r="A33" s="4" t="s">
        <v>10</v>
      </c>
      <c r="B33" s="5" t="s">
        <v>213</v>
      </c>
      <c r="C33" s="6">
        <v>42514</v>
      </c>
      <c r="D33" s="7">
        <v>808253</v>
      </c>
      <c r="E33" s="7" t="s">
        <v>42</v>
      </c>
      <c r="F33" s="7" t="s">
        <v>174</v>
      </c>
      <c r="G33" s="7">
        <v>12303</v>
      </c>
      <c r="H33" s="7">
        <v>7.9</v>
      </c>
      <c r="I33" s="7">
        <v>2.1</v>
      </c>
      <c r="J33" s="8">
        <v>24.8</v>
      </c>
      <c r="K33" s="1"/>
    </row>
    <row r="34" spans="1:11" x14ac:dyDescent="0.2">
      <c r="A34" s="4" t="s">
        <v>202</v>
      </c>
      <c r="B34" s="5" t="s">
        <v>203</v>
      </c>
      <c r="C34" s="6">
        <v>42475</v>
      </c>
      <c r="D34" s="7">
        <v>803130</v>
      </c>
      <c r="E34" s="7" t="s">
        <v>51</v>
      </c>
      <c r="F34" s="7" t="s">
        <v>198</v>
      </c>
      <c r="G34" s="7">
        <v>1812</v>
      </c>
      <c r="H34" s="7">
        <v>3.1</v>
      </c>
      <c r="I34" s="7">
        <v>8.6</v>
      </c>
      <c r="J34" s="8">
        <v>146</v>
      </c>
      <c r="K34" s="1"/>
    </row>
    <row r="35" spans="1:11" x14ac:dyDescent="0.2">
      <c r="A35" s="4" t="s">
        <v>11</v>
      </c>
      <c r="B35" s="5" t="s">
        <v>105</v>
      </c>
      <c r="C35" s="6">
        <v>42710</v>
      </c>
      <c r="D35" s="7">
        <v>837865</v>
      </c>
      <c r="E35" s="7" t="s">
        <v>42</v>
      </c>
      <c r="F35" s="7" t="s">
        <v>176</v>
      </c>
      <c r="G35" s="7">
        <v>3339</v>
      </c>
      <c r="H35" s="7">
        <v>7.3</v>
      </c>
      <c r="I35" s="7">
        <v>8.9</v>
      </c>
      <c r="J35" s="8">
        <v>8.5</v>
      </c>
      <c r="K35" s="1"/>
    </row>
    <row r="36" spans="1:11" x14ac:dyDescent="0.2">
      <c r="A36" s="4" t="s">
        <v>11</v>
      </c>
      <c r="B36" s="5" t="s">
        <v>144</v>
      </c>
      <c r="C36" s="6">
        <v>42632</v>
      </c>
      <c r="D36" s="7">
        <v>826548</v>
      </c>
      <c r="E36" s="7" t="s">
        <v>42</v>
      </c>
      <c r="F36" s="7" t="s">
        <v>195</v>
      </c>
      <c r="G36" s="7">
        <v>3953</v>
      </c>
      <c r="H36" s="7">
        <v>7.3</v>
      </c>
      <c r="I36" s="7">
        <v>0</v>
      </c>
      <c r="J36" s="8">
        <v>103.2</v>
      </c>
      <c r="K36" s="1"/>
    </row>
    <row r="37" spans="1:11" x14ac:dyDescent="0.2">
      <c r="A37" s="4" t="s">
        <v>11</v>
      </c>
      <c r="B37" s="5" t="s">
        <v>134</v>
      </c>
      <c r="C37" s="6">
        <v>42621</v>
      </c>
      <c r="D37" s="7">
        <v>825585</v>
      </c>
      <c r="E37" s="7" t="s">
        <v>42</v>
      </c>
      <c r="F37" s="7" t="s">
        <v>176</v>
      </c>
      <c r="G37" s="7">
        <v>6112</v>
      </c>
      <c r="H37" s="7">
        <v>7.5</v>
      </c>
      <c r="I37" s="7">
        <v>0</v>
      </c>
      <c r="J37" s="8">
        <v>50.7</v>
      </c>
      <c r="K37" s="1"/>
    </row>
    <row r="38" spans="1:11" x14ac:dyDescent="0.2">
      <c r="A38" s="4" t="s">
        <v>11</v>
      </c>
      <c r="B38" s="5" t="s">
        <v>138</v>
      </c>
      <c r="C38" s="6">
        <v>42585</v>
      </c>
      <c r="D38" s="7">
        <v>819242</v>
      </c>
      <c r="E38" s="7" t="s">
        <v>42</v>
      </c>
      <c r="F38" s="7" t="s">
        <v>175</v>
      </c>
      <c r="G38" s="7">
        <v>932</v>
      </c>
      <c r="H38" s="7">
        <v>7.4</v>
      </c>
      <c r="I38" s="7">
        <v>0</v>
      </c>
      <c r="J38" s="8">
        <v>612</v>
      </c>
      <c r="K38" s="1"/>
    </row>
    <row r="39" spans="1:11" x14ac:dyDescent="0.2">
      <c r="A39" s="4" t="s">
        <v>11</v>
      </c>
      <c r="B39" s="5" t="s">
        <v>163</v>
      </c>
      <c r="C39" s="6">
        <v>42724</v>
      </c>
      <c r="D39" s="7">
        <v>839463</v>
      </c>
      <c r="E39" s="7" t="s">
        <v>42</v>
      </c>
      <c r="F39" s="7" t="s">
        <v>228</v>
      </c>
      <c r="G39" s="7">
        <v>2731</v>
      </c>
      <c r="H39" s="7">
        <v>7.7</v>
      </c>
      <c r="I39" s="7">
        <v>0</v>
      </c>
      <c r="J39" s="8">
        <v>74</v>
      </c>
      <c r="K39" s="1"/>
    </row>
    <row r="40" spans="1:11" x14ac:dyDescent="0.2">
      <c r="A40" s="4" t="s">
        <v>11</v>
      </c>
      <c r="B40" s="5" t="s">
        <v>163</v>
      </c>
      <c r="C40" s="6">
        <v>42772</v>
      </c>
      <c r="D40" s="7">
        <v>844563</v>
      </c>
      <c r="E40" s="7" t="s">
        <v>42</v>
      </c>
      <c r="F40" s="7" t="s">
        <v>228</v>
      </c>
      <c r="G40" s="7">
        <v>6693</v>
      </c>
      <c r="H40" s="7">
        <v>7.3</v>
      </c>
      <c r="I40" s="7">
        <v>0</v>
      </c>
      <c r="J40" s="8">
        <v>92</v>
      </c>
      <c r="K40" s="1"/>
    </row>
    <row r="41" spans="1:11" x14ac:dyDescent="0.2">
      <c r="A41" s="4" t="s">
        <v>11</v>
      </c>
      <c r="B41" s="5" t="s">
        <v>70</v>
      </c>
      <c r="C41" s="6">
        <v>42412</v>
      </c>
      <c r="D41" s="7">
        <v>793726</v>
      </c>
      <c r="E41" s="7" t="s">
        <v>42</v>
      </c>
      <c r="F41" s="7" t="s">
        <v>189</v>
      </c>
      <c r="G41" s="7">
        <v>14188</v>
      </c>
      <c r="H41" s="7">
        <v>7.8</v>
      </c>
      <c r="I41" s="7">
        <v>0</v>
      </c>
      <c r="J41" s="8">
        <v>10.8</v>
      </c>
      <c r="K41" s="1"/>
    </row>
    <row r="42" spans="1:11" x14ac:dyDescent="0.2">
      <c r="A42" s="4" t="s">
        <v>11</v>
      </c>
      <c r="B42" s="5" t="s">
        <v>58</v>
      </c>
      <c r="C42" s="6">
        <v>42409</v>
      </c>
      <c r="D42" s="7">
        <v>793219</v>
      </c>
      <c r="E42" s="7" t="s">
        <v>42</v>
      </c>
      <c r="F42" s="7" t="s">
        <v>189</v>
      </c>
      <c r="G42" s="7">
        <v>18765</v>
      </c>
      <c r="H42" s="7">
        <v>8.1999999999999993</v>
      </c>
      <c r="I42" s="7">
        <v>5</v>
      </c>
      <c r="J42" s="8">
        <v>2.4</v>
      </c>
      <c r="K42" s="1"/>
    </row>
    <row r="43" spans="1:11" x14ac:dyDescent="0.2">
      <c r="A43" s="4" t="s">
        <v>11</v>
      </c>
      <c r="B43" s="5" t="s">
        <v>61</v>
      </c>
      <c r="C43" s="6">
        <v>42405</v>
      </c>
      <c r="D43" s="7">
        <v>793009</v>
      </c>
      <c r="E43" s="7" t="s">
        <v>51</v>
      </c>
      <c r="F43" s="7" t="s">
        <v>178</v>
      </c>
      <c r="G43" s="7">
        <v>94967</v>
      </c>
      <c r="H43" s="7">
        <v>5.0999999999999996</v>
      </c>
      <c r="I43" s="7">
        <v>5</v>
      </c>
      <c r="J43" s="8">
        <v>2.1</v>
      </c>
      <c r="K43" s="1"/>
    </row>
    <row r="44" spans="1:11" x14ac:dyDescent="0.2">
      <c r="A44" s="4" t="s">
        <v>11</v>
      </c>
      <c r="B44" s="5" t="s">
        <v>87</v>
      </c>
      <c r="C44" s="6">
        <v>42422</v>
      </c>
      <c r="D44" s="7">
        <v>794786</v>
      </c>
      <c r="E44" s="7" t="s">
        <v>42</v>
      </c>
      <c r="F44" s="7" t="s">
        <v>195</v>
      </c>
      <c r="G44" s="7">
        <v>18875</v>
      </c>
      <c r="H44" s="7">
        <v>8.8000000000000007</v>
      </c>
      <c r="I44" s="7">
        <v>0</v>
      </c>
      <c r="J44" s="8">
        <v>4.2</v>
      </c>
      <c r="K44" s="1"/>
    </row>
    <row r="45" spans="1:11" x14ac:dyDescent="0.2">
      <c r="A45" s="4" t="s">
        <v>11</v>
      </c>
      <c r="B45" s="5" t="s">
        <v>87</v>
      </c>
      <c r="C45" s="6">
        <v>42675</v>
      </c>
      <c r="D45" s="7">
        <v>832986</v>
      </c>
      <c r="E45" s="7" t="s">
        <v>42</v>
      </c>
      <c r="F45" s="7" t="s">
        <v>195</v>
      </c>
      <c r="G45" s="7">
        <v>12887</v>
      </c>
      <c r="H45" s="7">
        <v>9.1</v>
      </c>
      <c r="I45" s="7">
        <v>0</v>
      </c>
      <c r="J45" s="8">
        <v>3.5</v>
      </c>
      <c r="K45" s="1"/>
    </row>
    <row r="46" spans="1:11" x14ac:dyDescent="0.2">
      <c r="A46" s="4" t="s">
        <v>11</v>
      </c>
      <c r="B46" s="5" t="s">
        <v>41</v>
      </c>
      <c r="C46" s="6">
        <v>42320</v>
      </c>
      <c r="D46" s="7">
        <v>783957</v>
      </c>
      <c r="E46" s="7" t="s">
        <v>42</v>
      </c>
      <c r="F46" s="7" t="s">
        <v>176</v>
      </c>
      <c r="G46" s="7">
        <v>3383</v>
      </c>
      <c r="H46" s="7">
        <v>7.6</v>
      </c>
      <c r="I46" s="7">
        <v>5</v>
      </c>
      <c r="J46" s="8">
        <v>300</v>
      </c>
      <c r="K46" s="1"/>
    </row>
    <row r="47" spans="1:11" x14ac:dyDescent="0.2">
      <c r="A47" s="4" t="s">
        <v>11</v>
      </c>
      <c r="B47" s="5" t="s">
        <v>53</v>
      </c>
      <c r="C47" s="6">
        <v>42404</v>
      </c>
      <c r="D47" s="7">
        <v>792603</v>
      </c>
      <c r="E47" s="7" t="s">
        <v>42</v>
      </c>
      <c r="F47" s="7" t="s">
        <v>190</v>
      </c>
      <c r="G47" s="7">
        <v>24498</v>
      </c>
      <c r="H47" s="7">
        <v>9.1</v>
      </c>
      <c r="I47" s="7">
        <v>0</v>
      </c>
      <c r="J47" s="8">
        <v>27.3</v>
      </c>
      <c r="K47" s="1"/>
    </row>
    <row r="48" spans="1:11" x14ac:dyDescent="0.2">
      <c r="A48" s="4" t="s">
        <v>123</v>
      </c>
      <c r="B48" s="5" t="s">
        <v>122</v>
      </c>
      <c r="C48" s="6">
        <v>42465</v>
      </c>
      <c r="D48" s="7">
        <v>801023</v>
      </c>
      <c r="E48" s="7" t="s">
        <v>51</v>
      </c>
      <c r="F48" s="7" t="s">
        <v>198</v>
      </c>
      <c r="G48" s="7">
        <v>71531</v>
      </c>
      <c r="H48" s="7">
        <v>7.3</v>
      </c>
      <c r="I48" s="7">
        <v>0</v>
      </c>
      <c r="J48" s="8">
        <v>0</v>
      </c>
      <c r="K48" s="1"/>
    </row>
    <row r="49" spans="1:11" x14ac:dyDescent="0.2">
      <c r="A49" s="4" t="s">
        <v>127</v>
      </c>
      <c r="B49" s="5" t="s">
        <v>126</v>
      </c>
      <c r="C49" s="6">
        <v>42465</v>
      </c>
      <c r="D49" s="7">
        <v>801022</v>
      </c>
      <c r="E49" s="7" t="s">
        <v>51</v>
      </c>
      <c r="F49" s="7" t="s">
        <v>198</v>
      </c>
      <c r="G49" s="7">
        <v>87108</v>
      </c>
      <c r="H49" s="7">
        <v>7.4</v>
      </c>
      <c r="I49" s="7">
        <v>0</v>
      </c>
      <c r="J49" s="8">
        <v>5.2</v>
      </c>
      <c r="K49" s="1"/>
    </row>
    <row r="50" spans="1:11" x14ac:dyDescent="0.2">
      <c r="A50" s="4" t="s">
        <v>82</v>
      </c>
      <c r="B50" s="5" t="s">
        <v>81</v>
      </c>
      <c r="C50" s="6">
        <v>42411</v>
      </c>
      <c r="D50" s="7">
        <v>793688</v>
      </c>
      <c r="E50" s="7" t="s">
        <v>51</v>
      </c>
      <c r="F50" s="7" t="s">
        <v>184</v>
      </c>
      <c r="G50" s="7">
        <v>19829</v>
      </c>
      <c r="H50" s="7">
        <v>4.4000000000000004</v>
      </c>
      <c r="I50" s="7">
        <v>0</v>
      </c>
      <c r="J50" s="8">
        <v>14.3</v>
      </c>
      <c r="K50" s="1"/>
    </row>
    <row r="51" spans="1:11" x14ac:dyDescent="0.2">
      <c r="A51" s="4" t="s">
        <v>120</v>
      </c>
      <c r="B51" s="5" t="s">
        <v>119</v>
      </c>
      <c r="C51" s="6">
        <v>42452</v>
      </c>
      <c r="D51" s="7">
        <v>799217</v>
      </c>
      <c r="E51" s="7" t="s">
        <v>121</v>
      </c>
      <c r="F51" s="7" t="s">
        <v>196</v>
      </c>
      <c r="G51" s="7">
        <v>139121</v>
      </c>
      <c r="H51" s="7">
        <v>6.8</v>
      </c>
      <c r="I51" s="7">
        <v>0</v>
      </c>
      <c r="J51" s="8">
        <v>6.1</v>
      </c>
      <c r="K51" s="1"/>
    </row>
    <row r="52" spans="1:11" x14ac:dyDescent="0.2">
      <c r="A52" s="4" t="s">
        <v>13</v>
      </c>
      <c r="B52" s="5" t="s">
        <v>13</v>
      </c>
      <c r="C52" s="6">
        <v>42409</v>
      </c>
      <c r="D52" s="7">
        <v>793199</v>
      </c>
      <c r="E52" s="7" t="s">
        <v>51</v>
      </c>
      <c r="F52" s="7" t="s">
        <v>184</v>
      </c>
      <c r="G52" s="7">
        <v>11682</v>
      </c>
      <c r="H52" s="7">
        <v>3.9</v>
      </c>
      <c r="I52" s="7">
        <v>0</v>
      </c>
      <c r="J52" s="8">
        <v>18.5</v>
      </c>
      <c r="K52" s="1"/>
    </row>
    <row r="53" spans="1:11" x14ac:dyDescent="0.2">
      <c r="A53" s="4" t="s">
        <v>204</v>
      </c>
      <c r="B53" s="5" t="s">
        <v>205</v>
      </c>
      <c r="C53" s="6">
        <v>42478</v>
      </c>
      <c r="D53" s="7">
        <v>803141</v>
      </c>
      <c r="E53" s="7" t="s">
        <v>51</v>
      </c>
      <c r="F53" s="7" t="s">
        <v>198</v>
      </c>
      <c r="G53" s="7">
        <v>49727</v>
      </c>
      <c r="H53" s="7">
        <v>5.0999999999999996</v>
      </c>
      <c r="I53" s="7">
        <v>0</v>
      </c>
      <c r="J53" s="8">
        <v>7.1</v>
      </c>
      <c r="K53" s="1"/>
    </row>
    <row r="54" spans="1:11" x14ac:dyDescent="0.2">
      <c r="A54" s="4" t="s">
        <v>201</v>
      </c>
      <c r="B54" s="5" t="s">
        <v>32</v>
      </c>
      <c r="C54" s="6">
        <v>42482</v>
      </c>
      <c r="D54" s="7">
        <v>803774</v>
      </c>
      <c r="E54" s="7" t="s">
        <v>51</v>
      </c>
      <c r="F54" s="7" t="s">
        <v>198</v>
      </c>
      <c r="G54" s="7">
        <v>8210</v>
      </c>
      <c r="H54" s="7">
        <v>4.0999999999999996</v>
      </c>
      <c r="I54" s="7">
        <v>4.3</v>
      </c>
      <c r="J54" s="8">
        <v>31.3</v>
      </c>
      <c r="K54" s="1"/>
    </row>
    <row r="55" spans="1:11" x14ac:dyDescent="0.2">
      <c r="A55" s="4" t="s">
        <v>14</v>
      </c>
      <c r="B55" s="5" t="s">
        <v>55</v>
      </c>
      <c r="C55" s="6">
        <v>42408</v>
      </c>
      <c r="D55" s="7">
        <v>793012</v>
      </c>
      <c r="E55" s="7" t="s">
        <v>42</v>
      </c>
      <c r="F55" s="7" t="s">
        <v>189</v>
      </c>
      <c r="G55" s="7">
        <v>7930</v>
      </c>
      <c r="H55" s="7">
        <v>10</v>
      </c>
      <c r="I55" s="7">
        <v>0</v>
      </c>
      <c r="J55" s="8">
        <v>9</v>
      </c>
      <c r="K55" s="1"/>
    </row>
    <row r="56" spans="1:11" x14ac:dyDescent="0.2">
      <c r="A56" s="4" t="s">
        <v>60</v>
      </c>
      <c r="B56" s="5" t="s">
        <v>15</v>
      </c>
      <c r="C56" s="6">
        <v>42405</v>
      </c>
      <c r="D56" s="7">
        <v>793008</v>
      </c>
      <c r="E56" s="7" t="s">
        <v>51</v>
      </c>
      <c r="F56" s="7" t="s">
        <v>178</v>
      </c>
      <c r="G56" s="7">
        <v>68540</v>
      </c>
      <c r="H56" s="7">
        <v>5.0999999999999996</v>
      </c>
      <c r="I56" s="7">
        <v>5</v>
      </c>
      <c r="J56" s="8">
        <v>1.7</v>
      </c>
      <c r="K56" s="1"/>
    </row>
    <row r="57" spans="1:11" x14ac:dyDescent="0.2">
      <c r="A57" s="4" t="s">
        <v>63</v>
      </c>
      <c r="B57" s="5" t="s">
        <v>62</v>
      </c>
      <c r="C57" s="6">
        <v>42410</v>
      </c>
      <c r="D57" s="7">
        <v>793398</v>
      </c>
      <c r="E57" s="7" t="s">
        <v>42</v>
      </c>
      <c r="F57" s="7" t="s">
        <v>189</v>
      </c>
      <c r="G57" s="7">
        <v>14501</v>
      </c>
      <c r="H57" s="7">
        <v>8.5</v>
      </c>
      <c r="I57" s="7">
        <v>0</v>
      </c>
      <c r="J57" s="8">
        <v>10.9</v>
      </c>
      <c r="K57" s="1"/>
    </row>
    <row r="58" spans="1:11" x14ac:dyDescent="0.2">
      <c r="A58" s="4" t="s">
        <v>63</v>
      </c>
      <c r="B58" s="5" t="s">
        <v>107</v>
      </c>
      <c r="C58" s="6">
        <v>42452</v>
      </c>
      <c r="D58" s="7">
        <v>798945</v>
      </c>
      <c r="E58" s="7" t="s">
        <v>42</v>
      </c>
      <c r="F58" s="7" t="s">
        <v>199</v>
      </c>
      <c r="G58" s="7">
        <v>24278</v>
      </c>
      <c r="H58" s="7">
        <v>8</v>
      </c>
      <c r="I58" s="7">
        <v>0</v>
      </c>
      <c r="J58" s="8">
        <v>7.1</v>
      </c>
      <c r="K58" s="1"/>
    </row>
    <row r="59" spans="1:11" x14ac:dyDescent="0.2">
      <c r="A59" s="4" t="s">
        <v>63</v>
      </c>
      <c r="B59" s="5" t="s">
        <v>152</v>
      </c>
      <c r="C59" s="6">
        <v>42669</v>
      </c>
      <c r="D59" s="7">
        <v>832522</v>
      </c>
      <c r="E59" s="7" t="s">
        <v>51</v>
      </c>
      <c r="F59" s="7" t="s">
        <v>227</v>
      </c>
      <c r="G59" s="7">
        <v>48146</v>
      </c>
      <c r="H59" s="7">
        <v>4.7</v>
      </c>
      <c r="I59" s="7">
        <v>0</v>
      </c>
      <c r="J59" s="8">
        <v>0</v>
      </c>
      <c r="K59" s="1"/>
    </row>
    <row r="60" spans="1:11" x14ac:dyDescent="0.2">
      <c r="A60" s="4" t="s">
        <v>63</v>
      </c>
      <c r="B60" s="5" t="s">
        <v>215</v>
      </c>
      <c r="C60" s="6">
        <v>42530</v>
      </c>
      <c r="D60" s="7">
        <v>810588</v>
      </c>
      <c r="E60" s="7" t="s">
        <v>42</v>
      </c>
      <c r="F60" s="7" t="s">
        <v>209</v>
      </c>
      <c r="G60" s="7">
        <v>9407</v>
      </c>
      <c r="H60" s="7">
        <v>8.9</v>
      </c>
      <c r="I60" s="7">
        <v>2.1</v>
      </c>
      <c r="J60" s="8">
        <v>16.7</v>
      </c>
      <c r="K60" s="1"/>
    </row>
    <row r="61" spans="1:11" x14ac:dyDescent="0.2">
      <c r="A61" s="4" t="s">
        <v>63</v>
      </c>
      <c r="B61" s="5" t="s">
        <v>133</v>
      </c>
      <c r="C61" s="6">
        <v>42486</v>
      </c>
      <c r="D61" s="7">
        <v>803859</v>
      </c>
      <c r="E61" s="7" t="s">
        <v>42</v>
      </c>
      <c r="F61" s="7" t="s">
        <v>199</v>
      </c>
      <c r="G61" s="7">
        <v>6254</v>
      </c>
      <c r="H61" s="7">
        <v>6.2</v>
      </c>
      <c r="I61" s="7">
        <v>0</v>
      </c>
      <c r="J61" s="8">
        <v>49</v>
      </c>
      <c r="K61" s="1"/>
    </row>
    <row r="62" spans="1:11" x14ac:dyDescent="0.2">
      <c r="A62" s="4" t="s">
        <v>63</v>
      </c>
      <c r="B62" s="5" t="s">
        <v>153</v>
      </c>
      <c r="C62" s="6">
        <v>42227</v>
      </c>
      <c r="D62" s="7">
        <v>770808</v>
      </c>
      <c r="E62" s="7" t="s">
        <v>42</v>
      </c>
      <c r="F62" s="7" t="s">
        <v>168</v>
      </c>
      <c r="G62" s="7">
        <v>931966</v>
      </c>
      <c r="H62" s="7">
        <v>7.2</v>
      </c>
      <c r="I62" s="7">
        <v>0</v>
      </c>
      <c r="J62" s="8">
        <v>300</v>
      </c>
      <c r="K62" s="1"/>
    </row>
    <row r="63" spans="1:11" x14ac:dyDescent="0.2">
      <c r="A63" s="4" t="s">
        <v>50</v>
      </c>
      <c r="B63" s="5" t="s">
        <v>49</v>
      </c>
      <c r="C63" s="6">
        <v>42404</v>
      </c>
      <c r="D63" s="7">
        <v>792780</v>
      </c>
      <c r="E63" s="7" t="s">
        <v>51</v>
      </c>
      <c r="F63" s="7" t="s">
        <v>189</v>
      </c>
      <c r="G63" s="7">
        <v>92678</v>
      </c>
      <c r="H63" s="7">
        <v>6.8</v>
      </c>
      <c r="I63" s="7">
        <v>0</v>
      </c>
      <c r="J63" s="8">
        <v>7.1</v>
      </c>
      <c r="K63" s="1"/>
    </row>
    <row r="64" spans="1:11" x14ac:dyDescent="0.2">
      <c r="A64" s="4" t="s">
        <v>16</v>
      </c>
      <c r="B64" s="5" t="s">
        <v>17</v>
      </c>
      <c r="C64" s="6">
        <v>42409</v>
      </c>
      <c r="D64" s="7">
        <v>793144</v>
      </c>
      <c r="E64" s="7" t="s">
        <v>42</v>
      </c>
      <c r="F64" s="7" t="s">
        <v>189</v>
      </c>
      <c r="G64" s="7">
        <v>13198</v>
      </c>
      <c r="H64" s="7">
        <v>8.9</v>
      </c>
      <c r="I64" s="7">
        <v>5</v>
      </c>
      <c r="J64" s="8">
        <v>8.9</v>
      </c>
      <c r="K64" s="1"/>
    </row>
    <row r="65" spans="1:11" x14ac:dyDescent="0.2">
      <c r="A65" s="4" t="s">
        <v>16</v>
      </c>
      <c r="B65" s="5" t="s">
        <v>29</v>
      </c>
      <c r="C65" s="6">
        <v>42440</v>
      </c>
      <c r="D65" s="7">
        <v>797388</v>
      </c>
      <c r="E65" s="7" t="s">
        <v>42</v>
      </c>
      <c r="F65" s="7" t="s">
        <v>198</v>
      </c>
      <c r="G65" s="7">
        <v>8361</v>
      </c>
      <c r="H65" s="7">
        <v>8.5</v>
      </c>
      <c r="I65" s="7">
        <v>0</v>
      </c>
      <c r="J65" s="8">
        <v>12.1</v>
      </c>
      <c r="K65" s="1"/>
    </row>
    <row r="66" spans="1:11" x14ac:dyDescent="0.2">
      <c r="A66" s="4" t="s">
        <v>116</v>
      </c>
      <c r="B66" s="5" t="s">
        <v>18</v>
      </c>
      <c r="C66" s="6">
        <v>42437</v>
      </c>
      <c r="D66" s="7">
        <v>796682</v>
      </c>
      <c r="E66" s="7" t="s">
        <v>51</v>
      </c>
      <c r="F66" s="7" t="s">
        <v>200</v>
      </c>
      <c r="G66" s="7">
        <v>62344</v>
      </c>
      <c r="H66" s="7">
        <v>5.2</v>
      </c>
      <c r="I66" s="7">
        <v>0</v>
      </c>
      <c r="J66" s="8">
        <v>5.0999999999999996</v>
      </c>
      <c r="K66" s="1"/>
    </row>
    <row r="67" spans="1:11" x14ac:dyDescent="0.2">
      <c r="A67" s="4" t="s">
        <v>19</v>
      </c>
      <c r="B67" s="5" t="s">
        <v>225</v>
      </c>
      <c r="C67" s="6">
        <v>42578</v>
      </c>
      <c r="D67" s="7">
        <v>818140</v>
      </c>
      <c r="E67" s="7" t="s">
        <v>51</v>
      </c>
      <c r="F67" s="7" t="s">
        <v>184</v>
      </c>
      <c r="G67" s="7">
        <v>4955</v>
      </c>
      <c r="H67" s="7">
        <v>3.9</v>
      </c>
      <c r="I67" s="7">
        <v>12.9</v>
      </c>
      <c r="J67" s="8">
        <v>65.8</v>
      </c>
      <c r="K67" s="1"/>
    </row>
    <row r="68" spans="1:11" x14ac:dyDescent="0.2">
      <c r="A68" s="9"/>
      <c r="B68" s="10"/>
      <c r="C68" s="11">
        <v>42419</v>
      </c>
      <c r="D68" s="12">
        <v>794310</v>
      </c>
      <c r="E68" s="12" t="s">
        <v>42</v>
      </c>
      <c r="F68" s="12" t="s">
        <v>168</v>
      </c>
      <c r="G68" s="12">
        <v>22207</v>
      </c>
      <c r="H68" s="12">
        <v>8.1</v>
      </c>
      <c r="I68" s="12">
        <v>0</v>
      </c>
      <c r="J68" s="13">
        <v>8.8000000000000007</v>
      </c>
      <c r="K68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80D4565F16C488EE4881186B6E0EF" ma:contentTypeVersion="6" ma:contentTypeDescription="Create a new document." ma:contentTypeScope="" ma:versionID="5478fd61dbb57231e4274256d2ced6fc">
  <xsd:schema xmlns:xsd="http://www.w3.org/2001/XMLSchema" xmlns:xs="http://www.w3.org/2001/XMLSchema" xmlns:p="http://schemas.microsoft.com/office/2006/metadata/properties" xmlns:ns1="http://schemas.microsoft.com/sharepoint/v3" xmlns:ns2="8878cbf4-dc9b-459c-9b06-837987453c88" xmlns:ns3="16f00c2e-ac5c-418b-9f13-a0771dbd417d" xmlns:ns4="http://schemas.microsoft.com/sharepoint/v4" xmlns:ns5="a5daf7b7-def5-43d0-a06f-db4f50c96efe" targetNamespace="http://schemas.microsoft.com/office/2006/metadata/properties" ma:root="true" ma:fieldsID="111a688b8914a19d018bcf7392a22ea9" ns1:_="" ns2:_="" ns3:_="" ns4:_="" ns5:_="">
    <xsd:import namespace="http://schemas.microsoft.com/sharepoint/v3"/>
    <xsd:import namespace="8878cbf4-dc9b-459c-9b06-837987453c88"/>
    <xsd:import namespace="16f00c2e-ac5c-418b-9f13-a0771dbd417d"/>
    <xsd:import namespace="http://schemas.microsoft.com/sharepoint/v4"/>
    <xsd:import namespace="a5daf7b7-def5-43d0-a06f-db4f50c96efe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2:Sub_x0020_Work_x0020_Unit" minOccurs="0"/>
                <xsd:element ref="ns2:Work_x0020_Group0"/>
                <xsd:element ref="ns2:Form_x0020_Type" minOccurs="0"/>
                <xsd:element ref="ns2:Company_x0020_Name" minOccurs="0"/>
                <xsd:element ref="ns1:URL" minOccurs="0"/>
                <xsd:element ref="ns3:_dlc_DocId" minOccurs="0"/>
                <xsd:element ref="ns3:_dlc_DocIdUrl" minOccurs="0"/>
                <xsd:element ref="ns3:_dlc_DocIdPersistId" minOccurs="0"/>
                <xsd:element ref="ns4:IconOverlay" minOccurs="0"/>
                <xsd:element ref="ns2:BulletinDate" minOccurs="0"/>
                <xsd:element ref="ns2:Version_x0020_Date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8cbf4-dc9b-459c-9b06-837987453c88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2" ma:displayName="Resource Type" ma:format="RadioButtons" ma:internalName="Resource_x0020_Type0">
      <xsd:simpleType>
        <xsd:restriction base="dms:Choice">
          <xsd:enumeration value="Administration"/>
          <xsd:enumeration value="Application"/>
          <xsd:enumeration value="Examples"/>
          <xsd:enumeration value="Forms"/>
          <xsd:enumeration value="List"/>
          <xsd:enumeration value="Manuals"/>
          <xsd:enumeration value="Plans"/>
          <xsd:enumeration value="Policy Letters"/>
          <xsd:enumeration value="Procedures"/>
          <xsd:enumeration value="Programs"/>
          <xsd:enumeration value="Technical Bulletins"/>
          <xsd:enumeration value="Tests"/>
          <xsd:enumeration value="Videos"/>
          <xsd:enumeration value="Other"/>
        </xsd:restriction>
      </xsd:simpleType>
    </xsd:element>
    <xsd:element name="Sub_x0020_Work_x0020_Unit" ma:index="3" nillable="true" ma:displayName="Sub Work Unit" ma:format="RadioButtons" ma:internalName="Sub_x0020_Work_x0020_Unit">
      <xsd:simpleType>
        <xsd:restriction base="dms:Choice">
          <xsd:enumeration value="Applications"/>
          <xsd:enumeration value="Approved Resources"/>
          <xsd:enumeration value="CEI Inspection Documentation"/>
          <xsd:enumeration value="Coatings and Corrosion"/>
          <xsd:enumeration value="Field Section"/>
          <xsd:enumeration value="QAP Application"/>
          <xsd:enumeration value="Research &amp; Investigations"/>
          <xsd:enumeration value="Stock Room"/>
          <xsd:enumeration value="Structural Steel"/>
          <xsd:enumeration value="Welded Procedures"/>
          <xsd:enumeration value="Structural Steel &amp; Welded Procedures"/>
        </xsd:restriction>
      </xsd:simpleType>
    </xsd:element>
    <xsd:element name="Work_x0020_Group0" ma:index="4" ma:displayName="Work Group" ma:format="RadioButtons" ma:internalName="Work_x0020_Group0">
      <xsd:simpleType>
        <xsd:restriction base="dms:Choice">
          <xsd:enumeration value="Administration"/>
          <xsd:enumeration value="Asphalt Laboratory"/>
          <xsd:enumeration value="Chemical Laboratory"/>
          <xsd:enumeration value="Material Operations"/>
          <xsd:enumeration value="Physical Testing Laboratory"/>
          <xsd:enumeration value="Quality Assurance"/>
          <xsd:enumeration value="Quality Systems"/>
          <xsd:enumeration value="Soils Laboratory"/>
          <xsd:enumeration value="Structural"/>
          <xsd:enumeration value="Stockroom"/>
        </xsd:restriction>
      </xsd:simpleType>
    </xsd:element>
    <xsd:element name="Form_x0020_Type" ma:index="5" nillable="true" ma:displayName="Form Type" ma:format="RadioButtons" ma:internalName="Form_x0020_Type">
      <xsd:simpleType>
        <xsd:restriction base="dms:Choice">
          <xsd:enumeration value="Field Forms"/>
          <xsd:enumeration value="Lab Forms"/>
        </xsd:restriction>
      </xsd:simpleType>
    </xsd:element>
    <xsd:element name="Company_x0020_Name" ma:index="6" nillable="true" ma:displayName="Company Name" ma:format="Dropdown" ma:internalName="Company_x0020_Name">
      <xsd:simpleType>
        <xsd:union memberTypes="dms:Text">
          <xsd:simpleType>
            <xsd:restriction base="dms:Choice">
              <xsd:enumeration value="Geogrid Products"/>
              <xsd:enumeration value="Geotechnical Laboratories"/>
              <xsd:enumeration value="Hanes Geo Components"/>
              <xsd:enumeration value="Strata Global GeoSolutions (SG Series)"/>
              <xsd:enumeration value="Synteen Technicial Fabrics, Inc. (SF Series)"/>
              <xsd:enumeration value="TenCate Geosynthetics (Miragrid Series)"/>
              <xsd:enumeration value="Tensar International Corporation  (BX Series)"/>
              <xsd:enumeration value="Tensar International Corporation  (UX Series)"/>
            </xsd:restriction>
          </xsd:simpleType>
        </xsd:union>
      </xsd:simpleType>
    </xsd:element>
    <xsd:element name="BulletinDate" ma:index="18" nillable="true" ma:displayName="Bulletin Date" ma:format="DateOnly" ma:internalName="BulletinDate">
      <xsd:simpleType>
        <xsd:restriction base="dms:DateTime"/>
      </xsd:simpleType>
    </xsd:element>
    <xsd:element name="Version_x0020_Date" ma:index="19" nillable="true" ma:displayName="Version Date" ma:format="DateOnly" ma:internalName="Vers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af7b7-def5-43d0-a06f-db4f50c96ef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ub_x0020_Work_x0020_Unit xmlns="8878cbf4-dc9b-459c-9b06-837987453c88">Applications</Sub_x0020_Work_x0020_Unit>
    <URL xmlns="http://schemas.microsoft.com/sharepoint/v3">
      <Url xsi:nil="true"/>
      <Description xsi:nil="true"/>
    </URL>
    <BulletinDate xmlns="8878cbf4-dc9b-459c-9b06-837987453c88" xsi:nil="true"/>
    <Work_x0020_Group0 xmlns="8878cbf4-dc9b-459c-9b06-837987453c88">Soils Laboratory</Work_x0020_Group0>
    <Company_x0020_Name xmlns="8878cbf4-dc9b-459c-9b06-837987453c88" xsi:nil="true"/>
    <Form_x0020_Type xmlns="8878cbf4-dc9b-459c-9b06-837987453c88" xsi:nil="true"/>
    <Resource_x0020_Type0 xmlns="8878cbf4-dc9b-459c-9b06-837987453c88">Application</Resource_x0020_Type0>
    <_dlc_DocId xmlns="16f00c2e-ac5c-418b-9f13-a0771dbd417d">CONNECT-38-658</_dlc_DocId>
    <_dlc_DocIdUrl xmlns="16f00c2e-ac5c-418b-9f13-a0771dbd417d">
      <Url>https://connect.ncdot.gov/resources/Materials/_layouts/15/DocIdRedir.aspx?ID=CONNECT-38-658</Url>
      <Description>CONNECT-38-658</Description>
    </_dlc_DocIdUrl>
    <Version_x0020_Date xmlns="8878cbf4-dc9b-459c-9b06-837987453c88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D7032-D734-44FE-B81E-8EB46F65AF6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4C32089-8874-4612-B563-D1D1B17ABF97}"/>
</file>

<file path=customXml/itemProps3.xml><?xml version="1.0" encoding="utf-8"?>
<ds:datastoreItem xmlns:ds="http://schemas.openxmlformats.org/officeDocument/2006/customXml" ds:itemID="{25B55BD3-6114-44D2-AA50-D608A2F54BF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D13D16C-4A1F-4E52-B989-8FB898BAA995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878cbf4-dc9b-459c-9b06-837987453c88"/>
    <ds:schemaRef ds:uri="http://schemas.microsoft.com/sharepoint/v3"/>
    <ds:schemaRef ds:uri="16f00c2e-ac5c-418b-9f13-a0771dbd417d"/>
  </ds:schemaRefs>
</ds:datastoreItem>
</file>

<file path=customXml/itemProps5.xml><?xml version="1.0" encoding="utf-8"?>
<ds:datastoreItem xmlns:ds="http://schemas.openxmlformats.org/officeDocument/2006/customXml" ds:itemID="{250D50E3-F440-4A7B-95A4-ED6BBE1D5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Latest Data Fine Aggregate</vt:lpstr>
      <vt:lpstr>Latest Data Coarse Aggregate</vt:lpstr>
      <vt:lpstr>Historical Data CoarseAggregate</vt:lpstr>
      <vt:lpstr>Historical Data FineAggregate</vt:lpstr>
      <vt:lpstr>CHEMSTONE</vt:lpstr>
      <vt:lpstr>CHEMSAND</vt:lpstr>
      <vt:lpstr>Coastal</vt:lpstr>
      <vt:lpstr>Coastal2</vt:lpstr>
    </vt:vector>
  </TitlesOfParts>
  <Company>N.C.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Bedoya, Kara L</dc:creator>
  <cp:lastModifiedBy>Ronald L. Lichtenwalner</cp:lastModifiedBy>
  <cp:lastPrinted>2014-11-24T20:18:48Z</cp:lastPrinted>
  <dcterms:created xsi:type="dcterms:W3CDTF">2014-10-14T19:19:31Z</dcterms:created>
  <dcterms:modified xsi:type="dcterms:W3CDTF">2023-11-29T16:35:05Z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0x01010097980D4565F16C488EE4881186B6E0EF</vt:lpwstr>
  </property>
  <property fmtid="{D5CDD505-2E9C-101B-9397-08002B2CF9AE}" pid="3" name="_dlc_DocIdItemGuid">
    <vt:lpwstr>ba8b5aa5-b8f5-4fc2-81ad-805dfa4cf761</vt:lpwstr>
  </property>
  <property fmtid="{D5CDD505-2E9C-101B-9397-08002B2CF9AE}" pid="4" name="Order">
    <vt:r8>65800</vt:r8>
  </property>
</Properties>
</file>