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side.ncdot.gov/stage/connect/resources/hydro/Documents/"/>
    </mc:Choice>
  </mc:AlternateContent>
  <xr:revisionPtr revIDLastSave="0" documentId="13_ncr:1_{24B246B2-F43E-43A7-9B66-D006D7011816}" xr6:coauthVersionLast="47" xr6:coauthVersionMax="47" xr10:uidLastSave="{00000000-0000-0000-0000-000000000000}"/>
  <bookViews>
    <workbookView xWindow="-38510" yWindow="-2300" windowWidth="38620" windowHeight="21220" tabRatio="686" xr2:uid="{00000000-000D-0000-FFFF-FFFF00000000}"/>
  </bookViews>
  <sheets>
    <sheet name="PE Manday Estimate" sheetId="1" r:id="rId1"/>
    <sheet name="Other Direct Costs" sheetId="12" r:id="rId2"/>
  </sheets>
  <definedNames>
    <definedName name="_xlnm.Print_Area" localSheetId="1">'Other Direct Costs'!$A$1:$L$22</definedName>
    <definedName name="_xlnm.Print_Area" localSheetId="0">'PE Manday Estimate'!$A$1:$N$159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8" i="1" l="1"/>
  <c r="H144" i="1"/>
  <c r="K12" i="12" l="1"/>
  <c r="K13" i="12"/>
  <c r="K14" i="12"/>
  <c r="K19" i="12" l="1"/>
  <c r="K18" i="12"/>
  <c r="K15" i="12"/>
  <c r="K16" i="12"/>
  <c r="K17" i="12"/>
  <c r="K11" i="12"/>
  <c r="K5" i="12"/>
  <c r="K6" i="12"/>
  <c r="K7" i="12"/>
  <c r="K8" i="12"/>
  <c r="L10" i="12" l="1"/>
  <c r="H147" i="1" s="1"/>
  <c r="L4" i="12"/>
  <c r="H140" i="1" s="1"/>
  <c r="H55" i="1" l="1"/>
  <c r="I40" i="1"/>
  <c r="F114" i="1"/>
  <c r="F117" i="1"/>
  <c r="F116" i="1"/>
  <c r="F132" i="1"/>
  <c r="C70" i="1"/>
  <c r="E70" i="1"/>
  <c r="M70" i="1"/>
  <c r="D70" i="1"/>
  <c r="F70" i="1"/>
  <c r="G70" i="1"/>
  <c r="I70" i="1"/>
  <c r="J70" i="1"/>
  <c r="K70" i="1"/>
  <c r="L70" i="1"/>
  <c r="M55" i="1"/>
  <c r="D55" i="1"/>
  <c r="E55" i="1"/>
  <c r="F55" i="1"/>
  <c r="G55" i="1"/>
  <c r="I55" i="1"/>
  <c r="J55" i="1"/>
  <c r="K55" i="1"/>
  <c r="L55" i="1"/>
  <c r="M40" i="1"/>
  <c r="K40" i="1"/>
  <c r="G40" i="1"/>
  <c r="F40" i="1"/>
  <c r="E40" i="1"/>
  <c r="D40" i="1"/>
  <c r="J40" i="1"/>
  <c r="L40" i="1"/>
  <c r="F111" i="1"/>
  <c r="F110" i="1"/>
  <c r="F109" i="1"/>
  <c r="F108" i="1"/>
  <c r="F107" i="1"/>
  <c r="F106" i="1"/>
  <c r="F105" i="1"/>
  <c r="F104" i="1"/>
  <c r="F103" i="1"/>
  <c r="F102" i="1"/>
  <c r="F101" i="1"/>
  <c r="D111" i="1"/>
  <c r="D110" i="1"/>
  <c r="D109" i="1"/>
  <c r="D108" i="1"/>
  <c r="D107" i="1"/>
  <c r="D106" i="1"/>
  <c r="D105" i="1"/>
  <c r="D104" i="1"/>
  <c r="D103" i="1"/>
  <c r="D102" i="1"/>
  <c r="D101" i="1"/>
  <c r="H132" i="1" l="1"/>
  <c r="F137" i="1"/>
  <c r="I71" i="1"/>
  <c r="E107" i="1" s="1"/>
  <c r="G107" i="1" s="1"/>
  <c r="M71" i="1"/>
  <c r="E111" i="1" s="1"/>
  <c r="G111" i="1" s="1"/>
  <c r="L71" i="1"/>
  <c r="E110" i="1" s="1"/>
  <c r="G110" i="1" s="1"/>
  <c r="K71" i="1"/>
  <c r="E109" i="1" s="1"/>
  <c r="G109" i="1" s="1"/>
  <c r="J71" i="1"/>
  <c r="E108" i="1" s="1"/>
  <c r="G108" i="1" s="1"/>
  <c r="G71" i="1"/>
  <c r="E105" i="1" s="1"/>
  <c r="G105" i="1" s="1"/>
  <c r="F71" i="1"/>
  <c r="E104" i="1" s="1"/>
  <c r="G104" i="1" s="1"/>
  <c r="E71" i="1"/>
  <c r="D71" i="1"/>
  <c r="H134" i="1" l="1"/>
  <c r="H137" i="1" s="1"/>
  <c r="H143" i="1" l="1"/>
  <c r="H150" i="1" s="1"/>
  <c r="G95" i="1"/>
  <c r="D95" i="1"/>
  <c r="B94" i="1"/>
  <c r="K72" i="1"/>
  <c r="F155" i="1" l="1"/>
  <c r="C55" i="1" l="1"/>
  <c r="C40" i="1"/>
  <c r="C71" i="1" l="1"/>
  <c r="H40" i="1"/>
  <c r="H70" i="1"/>
  <c r="E103" i="1"/>
  <c r="G103" i="1" s="1"/>
  <c r="E102" i="1"/>
  <c r="G102" i="1" s="1"/>
  <c r="E101" i="1" l="1"/>
  <c r="G101" i="1" s="1"/>
  <c r="H71" i="1"/>
  <c r="E106" i="1" s="1"/>
  <c r="G106" i="1" s="1"/>
  <c r="G113" i="1" l="1"/>
  <c r="N71" i="1"/>
  <c r="K100" i="1"/>
  <c r="G114" i="1" l="1"/>
  <c r="G115" i="1" s="1"/>
  <c r="G116" i="1" s="1"/>
  <c r="G117" i="1"/>
  <c r="G119" i="1" l="1"/>
  <c r="F154" i="1" s="1"/>
  <c r="F157" i="1" s="1"/>
</calcChain>
</file>

<file path=xl/sharedStrings.xml><?xml version="1.0" encoding="utf-8"?>
<sst xmlns="http://schemas.openxmlformats.org/spreadsheetml/2006/main" count="180" uniqueCount="141">
  <si>
    <t xml:space="preserve">  </t>
  </si>
  <si>
    <t xml:space="preserve">              DATE:</t>
  </si>
  <si>
    <t>TIP:</t>
  </si>
  <si>
    <t xml:space="preserve">    COUNTY:</t>
  </si>
  <si>
    <t xml:space="preserve">                COMPILED BY:</t>
  </si>
  <si>
    <t>PROJECT DESCRIPTION:</t>
  </si>
  <si>
    <t>TASKS</t>
  </si>
  <si>
    <t>Page 2 of 2</t>
  </si>
  <si>
    <t>Date:</t>
  </si>
  <si>
    <t>HYDRAULICS  DESIGN</t>
  </si>
  <si>
    <t xml:space="preserve">  DIRECT SALARY COST:</t>
  </si>
  <si>
    <t>Classification</t>
  </si>
  <si>
    <t>Cost</t>
  </si>
  <si>
    <t>TOTAL DIRECT SALARY COST:</t>
  </si>
  <si>
    <t>SUBTOTAL:</t>
  </si>
  <si>
    <t>TOTAL DIRECT AND INDIRECT SALARY COST:</t>
  </si>
  <si>
    <r>
      <t xml:space="preserve">II.  </t>
    </r>
    <r>
      <rPr>
        <b/>
        <u/>
        <sz val="12"/>
        <color indexed="8"/>
        <rFont val="Arial"/>
        <family val="2"/>
      </rPr>
      <t>MISCELLANEOUS COST</t>
    </r>
  </si>
  <si>
    <t>TRAVEL EXPENSE:</t>
  </si>
  <si>
    <t>MILEAGE:</t>
  </si>
  <si>
    <t>PER DIEM EXPENSE:</t>
  </si>
  <si>
    <t>MISCELLANEOUS EXPENSES:</t>
  </si>
  <si>
    <r>
      <t xml:space="preserve">III.  </t>
    </r>
    <r>
      <rPr>
        <b/>
        <u/>
        <sz val="12"/>
        <color indexed="8"/>
        <rFont val="Arial"/>
        <family val="2"/>
      </rPr>
      <t>SUMMARY</t>
    </r>
  </si>
  <si>
    <r>
      <t xml:space="preserve">     </t>
    </r>
    <r>
      <rPr>
        <b/>
        <sz val="12"/>
        <color indexed="8"/>
        <rFont val="Arial"/>
        <family val="2"/>
      </rPr>
      <t>ENGINEERING SERVICES</t>
    </r>
  </si>
  <si>
    <t xml:space="preserve">    PROJECT ESTIMATE TOTAL:</t>
  </si>
  <si>
    <t>WBS Element: Number:</t>
  </si>
  <si>
    <t>LSC:</t>
  </si>
  <si>
    <t>CMPO:</t>
  </si>
  <si>
    <t>ID</t>
  </si>
  <si>
    <t>A.</t>
  </si>
  <si>
    <t>A.1.a</t>
  </si>
  <si>
    <t>A.1.b</t>
  </si>
  <si>
    <t>A.1.c</t>
  </si>
  <si>
    <t>B.</t>
  </si>
  <si>
    <t>B.1.a</t>
  </si>
  <si>
    <t>B.1.b</t>
  </si>
  <si>
    <t>B.1.c</t>
  </si>
  <si>
    <t>B.1.d</t>
  </si>
  <si>
    <t>B.1.e</t>
  </si>
  <si>
    <t>C.</t>
  </si>
  <si>
    <t>C.1.a</t>
  </si>
  <si>
    <t>SUBTOTAL</t>
  </si>
  <si>
    <t>TOTAL MANDAYS:</t>
  </si>
  <si>
    <t>Rate/Hour</t>
  </si>
  <si>
    <t>Days</t>
  </si>
  <si>
    <t>C.1.b</t>
  </si>
  <si>
    <t>C.1.c</t>
  </si>
  <si>
    <t>C.1.d</t>
  </si>
  <si>
    <t>C.1.e</t>
  </si>
  <si>
    <t>C.1.f</t>
  </si>
  <si>
    <t>C.1.g</t>
  </si>
  <si>
    <t>B.1.f</t>
  </si>
  <si>
    <t>B.1.g</t>
  </si>
  <si>
    <t>B.1.h</t>
  </si>
  <si>
    <t>B.1.i</t>
  </si>
  <si>
    <t>B.1.j</t>
  </si>
  <si>
    <t>B.1.k</t>
  </si>
  <si>
    <t>B.1.l</t>
  </si>
  <si>
    <t>C.1.h</t>
  </si>
  <si>
    <t>C.1.i</t>
  </si>
  <si>
    <t>C.1.j</t>
  </si>
  <si>
    <t>C.1.k</t>
  </si>
  <si>
    <t>C.1.l</t>
  </si>
  <si>
    <t>Firm:</t>
  </si>
  <si>
    <t>Fixed Fee:</t>
  </si>
  <si>
    <t>Sedan</t>
  </si>
  <si>
    <t>Carryall</t>
  </si>
  <si>
    <t xml:space="preserve">       Firm:</t>
  </si>
  <si>
    <t>Total Miles =</t>
  </si>
  <si>
    <t>Car Rental</t>
  </si>
  <si>
    <t>A.1.d</t>
  </si>
  <si>
    <t>A.1.e</t>
  </si>
  <si>
    <t>A.1.f</t>
  </si>
  <si>
    <t>A.1.g</t>
  </si>
  <si>
    <t>A.1.h</t>
  </si>
  <si>
    <t>A.1.i</t>
  </si>
  <si>
    <t>A.1.j</t>
  </si>
  <si>
    <t>A.1.k</t>
  </si>
  <si>
    <t>A.1.l</t>
  </si>
  <si>
    <t>https://connect.ncdot.gov/business/consultants/Pages/Guidelines-Forms.aspx</t>
  </si>
  <si>
    <t>DAYS</t>
  </si>
  <si>
    <t>&lt;= Personel Classification Title</t>
  </si>
  <si>
    <t>&lt;= Approved Raw Hourly Salary Rate</t>
  </si>
  <si>
    <t>Reference:  Maximum allowable non-salary direct costs can be found at this URL under 'Forms' as well as on the tab below.</t>
  </si>
  <si>
    <t>Miles             =</t>
  </si>
  <si>
    <t>Total Mileage  =</t>
  </si>
  <si>
    <t>(per mile)  X</t>
  </si>
  <si>
    <t>(per day)  X</t>
  </si>
  <si>
    <t xml:space="preserve">Days              = </t>
  </si>
  <si>
    <t>Cells with a yellow background are editable</t>
  </si>
  <si>
    <t>Checking</t>
  </si>
  <si>
    <t>=</t>
  </si>
  <si>
    <t>per day</t>
  </si>
  <si>
    <t>Per Diem - Breakfast</t>
  </si>
  <si>
    <t>People</t>
  </si>
  <si>
    <t>days @</t>
  </si>
  <si>
    <t>Per Diem - Lunch</t>
  </si>
  <si>
    <t>Per Diem - Dinner</t>
  </si>
  <si>
    <t>sheets @</t>
  </si>
  <si>
    <t>per sheet</t>
  </si>
  <si>
    <t>Mylars</t>
  </si>
  <si>
    <t>per small sheet</t>
  </si>
  <si>
    <t>Bond Reproduction (34 x 68")</t>
  </si>
  <si>
    <t>per  sheet</t>
  </si>
  <si>
    <t>Reports - covers</t>
  </si>
  <si>
    <t>copies @</t>
  </si>
  <si>
    <t>per copy</t>
  </si>
  <si>
    <t>MISCELLANEOUS COSTS</t>
  </si>
  <si>
    <t xml:space="preserve"> </t>
  </si>
  <si>
    <r>
      <t xml:space="preserve">II.  </t>
    </r>
    <r>
      <rPr>
        <b/>
        <u/>
        <sz val="9"/>
        <color indexed="8"/>
        <rFont val="Arial"/>
        <family val="2"/>
      </rPr>
      <t>MISCELLANEOUS COST</t>
    </r>
  </si>
  <si>
    <t>8 1/2 x 11 B &amp; W Copies @</t>
  </si>
  <si>
    <t>11 x 17 B &amp; W Copies @</t>
  </si>
  <si>
    <t>8 1/2 x 11 Color Copies @</t>
  </si>
  <si>
    <t>11 x 17 Color Copies @</t>
  </si>
  <si>
    <t>Bond Reproduction (22 x 34")</t>
  </si>
  <si>
    <t>Reports - binding</t>
  </si>
  <si>
    <t>Per Diem - Lodging (Lump sum job)</t>
  </si>
  <si>
    <t xml:space="preserve">Miles/Trip:  </t>
  </si>
  <si>
    <t xml:space="preserve">Number of Sedan trips:  </t>
  </si>
  <si>
    <t>Per Diem</t>
  </si>
  <si>
    <t>(RE)PRODUCTION COSTS</t>
  </si>
  <si>
    <t>room(s) @</t>
  </si>
  <si>
    <t>night(s) X</t>
  </si>
  <si>
    <t>Gas For Rental</t>
  </si>
  <si>
    <t>Miles              =</t>
  </si>
  <si>
    <t>Description of misc. costs =&gt;</t>
  </si>
  <si>
    <r>
      <t xml:space="preserve">Per Diem from </t>
    </r>
    <r>
      <rPr>
        <i/>
        <sz val="12"/>
        <color indexed="8"/>
        <rFont val="Arial"/>
        <family val="2"/>
      </rPr>
      <t>Other Direct Cost</t>
    </r>
    <r>
      <rPr>
        <sz val="12"/>
        <color indexed="8"/>
        <rFont val="Arial"/>
        <family val="2"/>
      </rPr>
      <t xml:space="preserve">s tab           = </t>
    </r>
  </si>
  <si>
    <r>
      <t xml:space="preserve">(Re)Production Costs from </t>
    </r>
    <r>
      <rPr>
        <i/>
        <sz val="12"/>
        <color indexed="8"/>
        <rFont val="Arial"/>
        <family val="2"/>
      </rPr>
      <t>Other Direct Cost</t>
    </r>
    <r>
      <rPr>
        <sz val="12"/>
        <color indexed="8"/>
        <rFont val="Arial"/>
        <family val="2"/>
      </rPr>
      <t xml:space="preserve">s tab          = </t>
    </r>
  </si>
  <si>
    <r>
      <t xml:space="preserve">Miscullaneous Costs from </t>
    </r>
    <r>
      <rPr>
        <i/>
        <sz val="12"/>
        <color indexed="8"/>
        <rFont val="Arial"/>
        <family val="2"/>
      </rPr>
      <t>Other Direct Costs</t>
    </r>
    <r>
      <rPr>
        <sz val="12"/>
        <color indexed="8"/>
        <rFont val="Arial"/>
        <family val="2"/>
      </rPr>
      <t xml:space="preserve"> tab          = </t>
    </r>
  </si>
  <si>
    <t>&lt;= enter misc. costs here</t>
  </si>
  <si>
    <t xml:space="preserve">TOTAL MISCELLANEOUS COSTS            = </t>
  </si>
  <si>
    <t xml:space="preserve"> Overhead Rate (%):</t>
  </si>
  <si>
    <t>OVERHEAD:</t>
  </si>
  <si>
    <t>COST OF CAPITAL:</t>
  </si>
  <si>
    <t>Cost of Capital (%):</t>
  </si>
  <si>
    <t>TASK ORDER TO XX – ENTER PROJECT NAME</t>
  </si>
  <si>
    <t>Maximum Allowable Non-Salary Direct Costs Link:</t>
  </si>
  <si>
    <r>
      <t xml:space="preserve">       </t>
    </r>
    <r>
      <rPr>
        <b/>
        <sz val="12"/>
        <color indexed="8"/>
        <rFont val="Arial"/>
        <family val="2"/>
      </rPr>
      <t>MISCELLANEOUS/ INDIRECT COST</t>
    </r>
  </si>
  <si>
    <t>Cost Estimate for Hydraulics Unit</t>
  </si>
  <si>
    <t xml:space="preserve">Name: </t>
  </si>
  <si>
    <t>Rate*</t>
  </si>
  <si>
    <t>*the most up to date rates can be found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</si>
</sst>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00%"/>
    <numFmt numFmtId="166" formatCode="&quot;$&quot;#,##0.00\ ;\(&quot;$&quot;#,##0.00\)"/>
    <numFmt numFmtId="167" formatCode="&quot;$&quot;#,##0\ ;\(&quot;$&quot;#,##0\)"/>
    <numFmt numFmtId="168" formatCode="&quot;$&quot;#,##0.00"/>
    <numFmt numFmtId="169" formatCode="#,##0.000"/>
    <numFmt numFmtId="170" formatCode="&quot;$&quot;#,##0.000"/>
    <numFmt numFmtId="171" formatCode="0_)"/>
    <numFmt numFmtId="172" formatCode="0.00_)"/>
  </numFmts>
  <fonts count="9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4"/>
      <color indexed="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u/>
      <sz val="12"/>
      <color indexed="8"/>
      <name val="Arial"/>
      <family val="2"/>
    </font>
    <font>
      <b/>
      <sz val="12"/>
      <color indexed="12"/>
      <name val="Arial"/>
      <family val="2"/>
    </font>
    <font>
      <b/>
      <u/>
      <sz val="12"/>
      <color indexed="3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u/>
      <sz val="9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0"/>
      <name val="Helv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rgb="FF000000"/>
      <name val="Times New Roman"/>
      <family val="1"/>
    </font>
    <font>
      <u/>
      <sz val="10"/>
      <color theme="11"/>
      <name val="Arial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ourier New"/>
      <family val="3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sz val="10"/>
      <color theme="0" tint="-0.499984740745262"/>
      <name val="Arial"/>
      <family val="2"/>
    </font>
    <font>
      <sz val="9"/>
      <color theme="0" tint="-0.499984740745262"/>
      <name val="Arial"/>
      <family val="2"/>
    </font>
    <font>
      <sz val="9"/>
      <name val="Calibri"/>
      <family val="2"/>
    </font>
    <font>
      <b/>
      <sz val="16"/>
      <color indexed="10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3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247">
    <xf numFmtId="0" fontId="0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3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3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4" applyNumberFormat="0" applyFill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2" fillId="23" borderId="5" applyNumberFormat="0" applyFont="0" applyAlignment="0" applyProtection="0"/>
    <xf numFmtId="0" fontId="49" fillId="20" borderId="6" applyNumberFormat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7" applyNumberFormat="0" applyFont="0" applyFill="0" applyAlignment="0" applyProtection="0"/>
    <xf numFmtId="0" fontId="5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6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4" fillId="0" borderId="0"/>
    <xf numFmtId="43" fontId="2" fillId="0" borderId="0" applyFont="0" applyFill="0" applyBorder="0" applyAlignment="0" applyProtection="0"/>
    <xf numFmtId="171" fontId="2" fillId="0" borderId="0"/>
    <xf numFmtId="44" fontId="28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71" fillId="0" borderId="0" applyNumberFormat="0" applyFill="0" applyBorder="0" applyAlignment="0" applyProtection="0">
      <alignment vertical="top"/>
      <protection locked="0"/>
    </xf>
    <xf numFmtId="172" fontId="73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3" borderId="0" applyNumberFormat="0" applyBorder="0" applyAlignment="0" applyProtection="0"/>
    <xf numFmtId="0" fontId="40" fillId="20" borderId="39" applyNumberFormat="0" applyAlignment="0" applyProtection="0"/>
    <xf numFmtId="0" fontId="41" fillId="21" borderId="2" applyNumberFormat="0" applyAlignment="0" applyProtection="0"/>
    <xf numFmtId="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75" fillId="0" borderId="40" applyNumberFormat="0" applyFill="0" applyAlignment="0" applyProtection="0"/>
    <xf numFmtId="0" fontId="76" fillId="0" borderId="41" applyNumberFormat="0" applyFill="0" applyAlignment="0" applyProtection="0"/>
    <xf numFmtId="0" fontId="44" fillId="0" borderId="42" applyNumberFormat="0" applyFill="0" applyAlignment="0" applyProtection="0"/>
    <xf numFmtId="0" fontId="44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45" fillId="7" borderId="39" applyNumberFormat="0" applyAlignment="0" applyProtection="0"/>
    <xf numFmtId="0" fontId="46" fillId="0" borderId="4" applyNumberFormat="0" applyFill="0" applyAlignment="0" applyProtection="0"/>
    <xf numFmtId="0" fontId="47" fillId="22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2" fillId="0" borderId="0">
      <alignment horizontal="left" vertical="top"/>
    </xf>
    <xf numFmtId="0" fontId="2" fillId="0" borderId="0"/>
    <xf numFmtId="0" fontId="2" fillId="0" borderId="0">
      <alignment horizontal="left" vertical="top"/>
    </xf>
    <xf numFmtId="0" fontId="2" fillId="23" borderId="43" applyNumberFormat="0" applyFont="0" applyAlignment="0" applyProtection="0"/>
    <xf numFmtId="0" fontId="2" fillId="23" borderId="43" applyNumberFormat="0" applyFont="0" applyAlignment="0" applyProtection="0"/>
    <xf numFmtId="0" fontId="2" fillId="23" borderId="43" applyNumberFormat="0" applyFont="0" applyAlignment="0" applyProtection="0"/>
    <xf numFmtId="0" fontId="49" fillId="20" borderId="44" applyNumberFormat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2" fillId="0" borderId="45" applyNumberFormat="0" applyFill="0" applyAlignment="0" applyProtection="0"/>
    <xf numFmtId="0" fontId="51" fillId="0" borderId="0" applyNumberFormat="0" applyFill="0" applyBorder="0" applyAlignment="0" applyProtection="0"/>
    <xf numFmtId="2" fontId="2" fillId="0" borderId="0" applyNumberFormat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38" applyNumberFormat="0" applyFont="0" applyFill="0" applyAlignment="0" applyProtection="0"/>
    <xf numFmtId="0" fontId="2" fillId="0" borderId="38" applyNumberFormat="0" applyFont="0" applyFill="0" applyAlignment="0" applyProtection="0"/>
    <xf numFmtId="0" fontId="2" fillId="0" borderId="38" applyNumberFormat="0" applyFont="0" applyFill="0" applyAlignment="0" applyProtection="0"/>
    <xf numFmtId="0" fontId="77" fillId="0" borderId="0"/>
    <xf numFmtId="0" fontId="72" fillId="0" borderId="57" applyNumberFormat="0" applyFill="0" applyAlignment="0" applyProtection="0"/>
    <xf numFmtId="0" fontId="49" fillId="20" borderId="56" applyNumberFormat="0" applyAlignment="0" applyProtection="0"/>
    <xf numFmtId="0" fontId="2" fillId="0" borderId="0"/>
    <xf numFmtId="171" fontId="2" fillId="0" borderId="0"/>
    <xf numFmtId="0" fontId="2" fillId="0" borderId="0">
      <alignment horizontal="left" vertical="top"/>
    </xf>
    <xf numFmtId="0" fontId="1" fillId="0" borderId="0"/>
    <xf numFmtId="0" fontId="40" fillId="20" borderId="39" applyNumberFormat="0" applyAlignment="0" applyProtection="0"/>
    <xf numFmtId="0" fontId="40" fillId="20" borderId="39" applyNumberFormat="0" applyAlignment="0" applyProtection="0"/>
    <xf numFmtId="0" fontId="40" fillId="20" borderId="39" applyNumberFormat="0" applyAlignment="0" applyProtection="0"/>
    <xf numFmtId="0" fontId="40" fillId="20" borderId="39" applyNumberFormat="0" applyAlignment="0" applyProtection="0"/>
    <xf numFmtId="0" fontId="40" fillId="20" borderId="39" applyNumberFormat="0" applyAlignment="0" applyProtection="0"/>
    <xf numFmtId="0" fontId="41" fillId="21" borderId="2" applyNumberFormat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5" fillId="7" borderId="39" applyNumberFormat="0" applyAlignment="0" applyProtection="0"/>
    <xf numFmtId="0" fontId="45" fillId="7" borderId="39" applyNumberFormat="0" applyAlignment="0" applyProtection="0"/>
    <xf numFmtId="0" fontId="45" fillId="7" borderId="39" applyNumberFormat="0" applyAlignment="0" applyProtection="0"/>
    <xf numFmtId="0" fontId="45" fillId="7" borderId="39" applyNumberFormat="0" applyAlignment="0" applyProtection="0"/>
    <xf numFmtId="0" fontId="45" fillId="7" borderId="39" applyNumberFormat="0" applyAlignment="0" applyProtection="0"/>
    <xf numFmtId="0" fontId="2" fillId="0" borderId="0"/>
    <xf numFmtId="0" fontId="2" fillId="0" borderId="0">
      <alignment horizontal="left" vertical="top"/>
    </xf>
    <xf numFmtId="2" fontId="2" fillId="0" borderId="0" applyNumberFormat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171" fontId="2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37" fillId="0" borderId="0"/>
    <xf numFmtId="0" fontId="2" fillId="0" borderId="0"/>
    <xf numFmtId="0" fontId="2" fillId="0" borderId="0"/>
    <xf numFmtId="0" fontId="2" fillId="23" borderId="43" applyNumberFormat="0" applyFont="0" applyAlignment="0" applyProtection="0"/>
    <xf numFmtId="0" fontId="2" fillId="23" borderId="43" applyNumberFormat="0" applyFont="0" applyAlignment="0" applyProtection="0"/>
    <xf numFmtId="0" fontId="2" fillId="23" borderId="43" applyNumberFormat="0" applyFont="0" applyAlignment="0" applyProtection="0"/>
    <xf numFmtId="0" fontId="2" fillId="23" borderId="43" applyNumberFormat="0" applyFont="0" applyAlignment="0" applyProtection="0"/>
    <xf numFmtId="0" fontId="2" fillId="23" borderId="43" applyNumberFormat="0" applyFont="0" applyAlignment="0" applyProtection="0"/>
    <xf numFmtId="0" fontId="2" fillId="23" borderId="43" applyNumberFormat="0" applyFont="0" applyAlignment="0" applyProtection="0"/>
    <xf numFmtId="0" fontId="2" fillId="23" borderId="43" applyNumberFormat="0" applyFont="0" applyAlignment="0" applyProtection="0"/>
    <xf numFmtId="0" fontId="2" fillId="23" borderId="43" applyNumberFormat="0" applyFont="0" applyAlignment="0" applyProtection="0"/>
    <xf numFmtId="0" fontId="2" fillId="23" borderId="43" applyNumberFormat="0" applyFont="0" applyAlignment="0" applyProtection="0"/>
    <xf numFmtId="0" fontId="2" fillId="23" borderId="43" applyNumberFormat="0" applyFont="0" applyAlignment="0" applyProtection="0"/>
    <xf numFmtId="0" fontId="2" fillId="23" borderId="43" applyNumberFormat="0" applyFont="0" applyAlignment="0" applyProtection="0"/>
    <xf numFmtId="0" fontId="49" fillId="20" borderId="44" applyNumberFormat="0" applyAlignment="0" applyProtection="0"/>
    <xf numFmtId="0" fontId="49" fillId="20" borderId="44" applyNumberFormat="0" applyAlignment="0" applyProtection="0"/>
    <xf numFmtId="0" fontId="49" fillId="20" borderId="44" applyNumberFormat="0" applyAlignment="0" applyProtection="0"/>
    <xf numFmtId="0" fontId="49" fillId="20" borderId="44" applyNumberFormat="0" applyAlignment="0" applyProtection="0"/>
    <xf numFmtId="0" fontId="49" fillId="20" borderId="44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2" fillId="0" borderId="45" applyNumberFormat="0" applyFill="0" applyAlignment="0" applyProtection="0"/>
    <xf numFmtId="0" fontId="72" fillId="0" borderId="45" applyNumberFormat="0" applyFill="0" applyAlignment="0" applyProtection="0"/>
    <xf numFmtId="0" fontId="72" fillId="0" borderId="45" applyNumberFormat="0" applyFill="0" applyAlignment="0" applyProtection="0"/>
    <xf numFmtId="0" fontId="2" fillId="0" borderId="38" applyNumberFormat="0" applyFont="0" applyFill="0" applyAlignment="0" applyProtection="0"/>
    <xf numFmtId="0" fontId="2" fillId="0" borderId="38" applyNumberFormat="0" applyFont="0" applyFill="0" applyAlignment="0" applyProtection="0"/>
    <xf numFmtId="0" fontId="2" fillId="0" borderId="38" applyNumberFormat="0" applyFont="0" applyFill="0" applyAlignment="0" applyProtection="0"/>
    <xf numFmtId="0" fontId="72" fillId="0" borderId="45" applyNumberFormat="0" applyFill="0" applyAlignment="0" applyProtection="0"/>
    <xf numFmtId="0" fontId="72" fillId="0" borderId="45" applyNumberFormat="0" applyFill="0" applyAlignment="0" applyProtection="0"/>
    <xf numFmtId="0" fontId="1" fillId="0" borderId="0"/>
    <xf numFmtId="15" fontId="2" fillId="0" borderId="20"/>
    <xf numFmtId="15" fontId="2" fillId="0" borderId="20"/>
    <xf numFmtId="15" fontId="2" fillId="0" borderId="20"/>
    <xf numFmtId="15" fontId="2" fillId="0" borderId="20"/>
    <xf numFmtId="15" fontId="2" fillId="0" borderId="20"/>
    <xf numFmtId="15" fontId="2" fillId="0" borderId="20"/>
    <xf numFmtId="15" fontId="2" fillId="0" borderId="20"/>
    <xf numFmtId="15" fontId="2" fillId="0" borderId="20"/>
    <xf numFmtId="15" fontId="2" fillId="0" borderId="20"/>
    <xf numFmtId="0" fontId="1" fillId="0" borderId="0"/>
    <xf numFmtId="0" fontId="79" fillId="29" borderId="46" applyNumberFormat="0" applyAlignment="0" applyProtection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40" fillId="20" borderId="47" applyNumberFormat="0" applyAlignment="0" applyProtection="0"/>
    <xf numFmtId="0" fontId="40" fillId="20" borderId="47" applyNumberFormat="0" applyAlignment="0" applyProtection="0"/>
    <xf numFmtId="0" fontId="45" fillId="7" borderId="47" applyNumberFormat="0" applyAlignment="0" applyProtection="0"/>
    <xf numFmtId="0" fontId="45" fillId="7" borderId="47" applyNumberFormat="0" applyAlignment="0" applyProtection="0"/>
    <xf numFmtId="0" fontId="2" fillId="23" borderId="48" applyNumberFormat="0" applyFont="0" applyAlignment="0" applyProtection="0"/>
    <xf numFmtId="0" fontId="2" fillId="23" borderId="48" applyNumberFormat="0" applyFont="0" applyAlignment="0" applyProtection="0"/>
    <xf numFmtId="0" fontId="2" fillId="23" borderId="48" applyNumberFormat="0" applyFont="0" applyAlignment="0" applyProtection="0"/>
    <xf numFmtId="0" fontId="2" fillId="23" borderId="48" applyNumberFormat="0" applyFont="0" applyAlignment="0" applyProtection="0"/>
    <xf numFmtId="0" fontId="2" fillId="23" borderId="48" applyNumberFormat="0" applyFont="0" applyAlignment="0" applyProtection="0"/>
    <xf numFmtId="0" fontId="81" fillId="23" borderId="48" applyNumberFormat="0" applyFont="0" applyAlignment="0" applyProtection="0"/>
    <xf numFmtId="0" fontId="81" fillId="23" borderId="48" applyNumberFormat="0" applyFont="0" applyAlignment="0" applyProtection="0"/>
    <xf numFmtId="0" fontId="2" fillId="23" borderId="48" applyNumberFormat="0" applyFont="0" applyAlignment="0" applyProtection="0"/>
    <xf numFmtId="0" fontId="2" fillId="23" borderId="48" applyNumberFormat="0" applyFont="0" applyAlignment="0" applyProtection="0"/>
    <xf numFmtId="0" fontId="2" fillId="23" borderId="48" applyNumberFormat="0" applyFont="0" applyAlignment="0" applyProtection="0"/>
    <xf numFmtId="0" fontId="49" fillId="20" borderId="49" applyNumberFormat="0" applyAlignment="0" applyProtection="0"/>
    <xf numFmtId="0" fontId="49" fillId="20" borderId="49" applyNumberFormat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1" fillId="21" borderId="52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81" fillId="23" borderId="53" applyNumberFormat="0" applyFont="0" applyAlignment="0" applyProtection="0"/>
    <xf numFmtId="0" fontId="81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2" fillId="0" borderId="38" applyNumberFormat="0" applyFont="0" applyFill="0" applyAlignment="0" applyProtection="0"/>
    <xf numFmtId="0" fontId="2" fillId="0" borderId="38" applyNumberFormat="0" applyFont="0" applyFill="0" applyAlignment="0" applyProtection="0"/>
    <xf numFmtId="0" fontId="2" fillId="0" borderId="38" applyNumberFormat="0" applyFont="0" applyFill="0" applyAlignment="0" applyProtection="0"/>
    <xf numFmtId="171" fontId="2" fillId="0" borderId="0"/>
    <xf numFmtId="0" fontId="45" fillId="7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40" fillId="20" borderId="51" applyNumberFormat="0" applyAlignment="0" applyProtection="0"/>
    <xf numFmtId="0" fontId="49" fillId="20" borderId="54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0" fillId="20" borderId="51" applyNumberFormat="0" applyAlignment="0" applyProtection="0"/>
    <xf numFmtId="0" fontId="49" fillId="20" borderId="54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5" fillId="7" borderId="51" applyNumberFormat="0" applyAlignment="0" applyProtection="0"/>
    <xf numFmtId="0" fontId="72" fillId="0" borderId="55" applyNumberFormat="0" applyFill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9" fillId="20" borderId="54" applyNumberFormat="0" applyAlignment="0" applyProtection="0"/>
    <xf numFmtId="0" fontId="2" fillId="23" borderId="53" applyNumberFormat="0" applyFon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0" fillId="20" borderId="51" applyNumberFormat="0" applyAlignment="0" applyProtection="0"/>
    <xf numFmtId="0" fontId="72" fillId="0" borderId="55" applyNumberFormat="0" applyFill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49" fillId="20" borderId="54" applyNumberFormat="0" applyAlignment="0" applyProtection="0"/>
    <xf numFmtId="0" fontId="72" fillId="0" borderId="55" applyNumberFormat="0" applyFill="0" applyAlignment="0" applyProtection="0"/>
    <xf numFmtId="0" fontId="40" fillId="20" borderId="51" applyNumberFormat="0" applyAlignment="0" applyProtection="0"/>
    <xf numFmtId="0" fontId="49" fillId="20" borderId="54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72" fillId="0" borderId="55" applyNumberFormat="0" applyFill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72" fillId="0" borderId="55" applyNumberFormat="0" applyFill="0" applyAlignment="0" applyProtection="0"/>
    <xf numFmtId="0" fontId="40" fillId="20" borderId="51" applyNumberFormat="0" applyAlignment="0" applyProtection="0"/>
    <xf numFmtId="0" fontId="49" fillId="20" borderId="54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45" fillId="7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0" fillId="20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0" fillId="20" borderId="51" applyNumberFormat="0" applyAlignment="0" applyProtection="0"/>
    <xf numFmtId="0" fontId="2" fillId="23" borderId="53" applyNumberFormat="0" applyFont="0" applyAlignment="0" applyProtection="0"/>
    <xf numFmtId="0" fontId="72" fillId="0" borderId="55" applyNumberFormat="0" applyFill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2" fillId="23" borderId="53" applyNumberFormat="0" applyFont="0" applyAlignment="0" applyProtection="0"/>
    <xf numFmtId="171" fontId="2" fillId="0" borderId="0"/>
    <xf numFmtId="0" fontId="45" fillId="7" borderId="51" applyNumberFormat="0" applyAlignment="0" applyProtection="0"/>
    <xf numFmtId="0" fontId="1" fillId="0" borderId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1" fillId="21" borderId="52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1" fillId="0" borderId="0"/>
    <xf numFmtId="0" fontId="1" fillId="0" borderId="0"/>
    <xf numFmtId="0" fontId="2" fillId="23" borderId="5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0" fillId="20" borderId="51" applyNumberForma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2" fillId="0" borderId="38" applyNumberFormat="0" applyFont="0" applyFill="0" applyAlignment="0" applyProtection="0"/>
    <xf numFmtId="0" fontId="2" fillId="0" borderId="38" applyNumberFormat="0" applyFont="0" applyFill="0" applyAlignment="0" applyProtection="0"/>
    <xf numFmtId="0" fontId="2" fillId="0" borderId="38" applyNumberFormat="0" applyFon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81" fillId="23" borderId="53" applyNumberFormat="0" applyFont="0" applyAlignment="0" applyProtection="0"/>
    <xf numFmtId="0" fontId="81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7" borderId="51" applyNumberFormat="0" applyAlignment="0" applyProtection="0"/>
    <xf numFmtId="0" fontId="45" fillId="7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6" fillId="0" borderId="4" applyNumberFormat="0" applyFill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40" fillId="20" borderId="51" applyNumberFormat="0" applyAlignment="0" applyProtection="0"/>
    <xf numFmtId="0" fontId="49" fillId="20" borderId="54" applyNumberFormat="0" applyAlignment="0" applyProtection="0"/>
    <xf numFmtId="0" fontId="2" fillId="23" borderId="53" applyNumberFormat="0" applyFon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9" fillId="20" borderId="54" applyNumberFormat="0" applyAlignment="0" applyProtection="0"/>
    <xf numFmtId="0" fontId="45" fillId="7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0" fillId="20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6" fillId="0" borderId="4" applyNumberFormat="0" applyFill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81" fillId="23" borderId="53" applyNumberFormat="0" applyFont="0" applyAlignment="0" applyProtection="0"/>
    <xf numFmtId="0" fontId="81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2" fillId="23" borderId="53" applyNumberFormat="0" applyFont="0" applyAlignment="0" applyProtection="0"/>
    <xf numFmtId="171" fontId="2" fillId="0" borderId="0"/>
    <xf numFmtId="0" fontId="49" fillId="20" borderId="54" applyNumberFormat="0" applyAlignment="0" applyProtection="0"/>
    <xf numFmtId="0" fontId="45" fillId="7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0" fillId="20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81" fillId="23" borderId="53" applyNumberFormat="0" applyFont="0" applyAlignment="0" applyProtection="0"/>
    <xf numFmtId="0" fontId="81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2" fillId="23" borderId="53" applyNumberFormat="0" applyFont="0" applyAlignment="0" applyProtection="0"/>
    <xf numFmtId="171" fontId="2" fillId="0" borderId="0"/>
    <xf numFmtId="0" fontId="49" fillId="20" borderId="54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40" fillId="20" borderId="51" applyNumberFormat="0" applyAlignment="0" applyProtection="0"/>
    <xf numFmtId="0" fontId="46" fillId="0" borderId="4" applyNumberFormat="0" applyFill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0" fillId="20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0" fillId="20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81" fillId="23" borderId="53" applyNumberFormat="0" applyFont="0" applyAlignment="0" applyProtection="0"/>
    <xf numFmtId="0" fontId="81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171" fontId="2" fillId="0" borderId="0"/>
    <xf numFmtId="0" fontId="49" fillId="20" borderId="54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2" fillId="23" borderId="53" applyNumberFormat="0" applyFon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0" fillId="20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0" fillId="20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81" fillId="23" borderId="53" applyNumberFormat="0" applyFont="0" applyAlignment="0" applyProtection="0"/>
    <xf numFmtId="0" fontId="81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171" fontId="2" fillId="0" borderId="0"/>
    <xf numFmtId="0" fontId="49" fillId="20" borderId="54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49" fillId="20" borderId="54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81" fillId="23" borderId="53" applyNumberFormat="0" applyFont="0" applyAlignment="0" applyProtection="0"/>
    <xf numFmtId="0" fontId="81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2" fillId="23" borderId="53" applyNumberFormat="0" applyFont="0" applyAlignment="0" applyProtection="0"/>
    <xf numFmtId="171" fontId="2" fillId="0" borderId="0"/>
    <xf numFmtId="0" fontId="45" fillId="7" borderId="51" applyNumberFormat="0" applyAlignment="0" applyProtection="0"/>
    <xf numFmtId="0" fontId="45" fillId="7" borderId="51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49" fillId="20" borderId="54" applyNumberFormat="0" applyAlignment="0" applyProtection="0"/>
    <xf numFmtId="0" fontId="40" fillId="20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81" fillId="23" borderId="53" applyNumberFormat="0" applyFont="0" applyAlignment="0" applyProtection="0"/>
    <xf numFmtId="0" fontId="81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171" fontId="2" fillId="0" borderId="0"/>
    <xf numFmtId="0" fontId="49" fillId="20" borderId="54" applyNumberFormat="0" applyAlignment="0" applyProtection="0"/>
    <xf numFmtId="0" fontId="45" fillId="7" borderId="51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49" fillId="20" borderId="54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81" fillId="23" borderId="53" applyNumberFormat="0" applyFont="0" applyAlignment="0" applyProtection="0"/>
    <xf numFmtId="0" fontId="81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171" fontId="2" fillId="0" borderId="0"/>
    <xf numFmtId="0" fontId="40" fillId="20" borderId="51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81" fillId="23" borderId="53" applyNumberFormat="0" applyFont="0" applyAlignment="0" applyProtection="0"/>
    <xf numFmtId="0" fontId="81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171" fontId="2" fillId="0" borderId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81" fillId="23" borderId="53" applyNumberFormat="0" applyFont="0" applyAlignment="0" applyProtection="0"/>
    <xf numFmtId="0" fontId="81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171" fontId="2" fillId="0" borderId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81" fillId="23" borderId="53" applyNumberFormat="0" applyFont="0" applyAlignment="0" applyProtection="0"/>
    <xf numFmtId="0" fontId="81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81" fillId="23" borderId="53" applyNumberFormat="0" applyFont="0" applyAlignment="0" applyProtection="0"/>
    <xf numFmtId="0" fontId="81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171" fontId="2" fillId="0" borderId="0"/>
    <xf numFmtId="0" fontId="45" fillId="7" borderId="51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5" fillId="7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72" fillId="0" borderId="55" applyNumberFormat="0" applyFill="0" applyAlignment="0" applyProtection="0"/>
    <xf numFmtId="0" fontId="49" fillId="20" borderId="54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72" fillId="0" borderId="55" applyNumberFormat="0" applyFill="0" applyAlignment="0" applyProtection="0"/>
    <xf numFmtId="0" fontId="49" fillId="20" borderId="54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5" fillId="7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0" fillId="20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5" fillId="7" borderId="51" applyNumberFormat="0" applyAlignment="0" applyProtection="0"/>
    <xf numFmtId="0" fontId="40" fillId="20" borderId="51" applyNumberFormat="0" applyAlignment="0" applyProtection="0"/>
    <xf numFmtId="171" fontId="2" fillId="0" borderId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2" fillId="23" borderId="53" applyNumberFormat="0" applyFon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2" fillId="23" borderId="53" applyNumberFormat="0" applyFon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81" fillId="23" borderId="53" applyNumberFormat="0" applyFont="0" applyAlignment="0" applyProtection="0"/>
    <xf numFmtId="0" fontId="81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171" fontId="2" fillId="0" borderId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81" fillId="23" borderId="53" applyNumberFormat="0" applyFont="0" applyAlignment="0" applyProtection="0"/>
    <xf numFmtId="0" fontId="81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171" fontId="2" fillId="0" borderId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81" fillId="23" borderId="53" applyNumberFormat="0" applyFont="0" applyAlignment="0" applyProtection="0"/>
    <xf numFmtId="0" fontId="81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40" fillId="20" borderId="51" applyNumberFormat="0" applyAlignment="0" applyProtection="0"/>
    <xf numFmtId="0" fontId="40" fillId="20" borderId="51" applyNumberFormat="0" applyAlignment="0" applyProtection="0"/>
    <xf numFmtId="0" fontId="45" fillId="7" borderId="51" applyNumberFormat="0" applyAlignment="0" applyProtection="0"/>
    <xf numFmtId="0" fontId="45" fillId="7" borderId="51" applyNumberForma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81" fillId="23" borderId="53" applyNumberFormat="0" applyFont="0" applyAlignment="0" applyProtection="0"/>
    <xf numFmtId="0" fontId="81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2" fillId="23" borderId="53" applyNumberFormat="0" applyFont="0" applyAlignment="0" applyProtection="0"/>
    <xf numFmtId="0" fontId="49" fillId="20" borderId="54" applyNumberFormat="0" applyAlignment="0" applyProtection="0"/>
    <xf numFmtId="0" fontId="49" fillId="20" borderId="54" applyNumberFormat="0" applyAlignment="0" applyProtection="0"/>
    <xf numFmtId="0" fontId="72" fillId="0" borderId="55" applyNumberFormat="0" applyFill="0" applyAlignment="0" applyProtection="0"/>
    <xf numFmtId="0" fontId="72" fillId="0" borderId="55" applyNumberFormat="0" applyFill="0" applyAlignment="0" applyProtection="0"/>
    <xf numFmtId="0" fontId="40" fillId="20" borderId="47" applyNumberFormat="0" applyAlignment="0" applyProtection="0"/>
    <xf numFmtId="0" fontId="40" fillId="20" borderId="47" applyNumberFormat="0" applyAlignment="0" applyProtection="0"/>
    <xf numFmtId="0" fontId="40" fillId="20" borderId="47" applyNumberFormat="0" applyAlignment="0" applyProtection="0"/>
    <xf numFmtId="0" fontId="40" fillId="20" borderId="47" applyNumberFormat="0" applyAlignment="0" applyProtection="0"/>
    <xf numFmtId="0" fontId="45" fillId="7" borderId="47" applyNumberFormat="0" applyAlignment="0" applyProtection="0"/>
    <xf numFmtId="0" fontId="45" fillId="7" borderId="47" applyNumberFormat="0" applyAlignment="0" applyProtection="0"/>
    <xf numFmtId="0" fontId="45" fillId="7" borderId="47" applyNumberFormat="0" applyAlignment="0" applyProtection="0"/>
    <xf numFmtId="0" fontId="45" fillId="7" borderId="47" applyNumberFormat="0" applyAlignment="0" applyProtection="0"/>
    <xf numFmtId="0" fontId="2" fillId="23" borderId="48" applyNumberFormat="0" applyFont="0" applyAlignment="0" applyProtection="0"/>
    <xf numFmtId="0" fontId="2" fillId="23" borderId="48" applyNumberFormat="0" applyFont="0" applyAlignment="0" applyProtection="0"/>
    <xf numFmtId="0" fontId="2" fillId="23" borderId="48" applyNumberFormat="0" applyFont="0" applyAlignment="0" applyProtection="0"/>
    <xf numFmtId="0" fontId="2" fillId="23" borderId="48" applyNumberFormat="0" applyFont="0" applyAlignment="0" applyProtection="0"/>
    <xf numFmtId="0" fontId="2" fillId="23" borderId="48" applyNumberFormat="0" applyFont="0" applyAlignment="0" applyProtection="0"/>
    <xf numFmtId="0" fontId="2" fillId="23" borderId="48" applyNumberFormat="0" applyFont="0" applyAlignment="0" applyProtection="0"/>
    <xf numFmtId="0" fontId="49" fillId="20" borderId="56" applyNumberFormat="0" applyAlignment="0" applyProtection="0"/>
    <xf numFmtId="0" fontId="49" fillId="20" borderId="56" applyNumberFormat="0" applyAlignment="0" applyProtection="0"/>
    <xf numFmtId="0" fontId="49" fillId="20" borderId="56" applyNumberFormat="0" applyAlignment="0" applyProtection="0"/>
    <xf numFmtId="0" fontId="49" fillId="20" borderId="56" applyNumberFormat="0" applyAlignment="0" applyProtection="0"/>
    <xf numFmtId="0" fontId="49" fillId="20" borderId="56" applyNumberFormat="0" applyAlignment="0" applyProtection="0"/>
    <xf numFmtId="0" fontId="72" fillId="0" borderId="57" applyNumberFormat="0" applyFill="0" applyAlignment="0" applyProtection="0"/>
    <xf numFmtId="0" fontId="72" fillId="0" borderId="57" applyNumberFormat="0" applyFill="0" applyAlignment="0" applyProtection="0"/>
    <xf numFmtId="0" fontId="72" fillId="0" borderId="57" applyNumberFormat="0" applyFill="0" applyAlignment="0" applyProtection="0"/>
    <xf numFmtId="0" fontId="72" fillId="0" borderId="57" applyNumberFormat="0" applyFill="0" applyAlignment="0" applyProtection="0"/>
    <xf numFmtId="0" fontId="72" fillId="0" borderId="57" applyNumberFormat="0" applyFill="0" applyAlignment="0" applyProtection="0"/>
    <xf numFmtId="0" fontId="40" fillId="20" borderId="58" applyNumberFormat="0" applyAlignment="0" applyProtection="0"/>
    <xf numFmtId="0" fontId="40" fillId="20" borderId="58" applyNumberFormat="0" applyAlignment="0" applyProtection="0"/>
    <xf numFmtId="0" fontId="45" fillId="7" borderId="58" applyNumberFormat="0" applyAlignment="0" applyProtection="0"/>
    <xf numFmtId="0" fontId="45" fillId="7" borderId="58" applyNumberFormat="0" applyAlignment="0" applyProtection="0"/>
    <xf numFmtId="0" fontId="2" fillId="23" borderId="59" applyNumberFormat="0" applyFont="0" applyAlignment="0" applyProtection="0"/>
    <xf numFmtId="0" fontId="2" fillId="23" borderId="59" applyNumberFormat="0" applyFont="0" applyAlignment="0" applyProtection="0"/>
    <xf numFmtId="0" fontId="2" fillId="23" borderId="59" applyNumberFormat="0" applyFont="0" applyAlignment="0" applyProtection="0"/>
    <xf numFmtId="0" fontId="2" fillId="23" borderId="59" applyNumberFormat="0" applyFont="0" applyAlignment="0" applyProtection="0"/>
    <xf numFmtId="0" fontId="2" fillId="23" borderId="59" applyNumberFormat="0" applyFont="0" applyAlignment="0" applyProtection="0"/>
    <xf numFmtId="0" fontId="81" fillId="23" borderId="59" applyNumberFormat="0" applyFont="0" applyAlignment="0" applyProtection="0"/>
    <xf numFmtId="0" fontId="81" fillId="23" borderId="59" applyNumberFormat="0" applyFont="0" applyAlignment="0" applyProtection="0"/>
    <xf numFmtId="0" fontId="2" fillId="23" borderId="59" applyNumberFormat="0" applyFont="0" applyAlignment="0" applyProtection="0"/>
    <xf numFmtId="0" fontId="2" fillId="23" borderId="59" applyNumberFormat="0" applyFont="0" applyAlignment="0" applyProtection="0"/>
    <xf numFmtId="0" fontId="2" fillId="23" borderId="59" applyNumberFormat="0" applyFont="0" applyAlignment="0" applyProtection="0"/>
    <xf numFmtId="0" fontId="49" fillId="20" borderId="60" applyNumberFormat="0" applyAlignment="0" applyProtection="0"/>
    <xf numFmtId="0" fontId="49" fillId="20" borderId="60" applyNumberFormat="0" applyAlignment="0" applyProtection="0"/>
    <xf numFmtId="0" fontId="72" fillId="0" borderId="61" applyNumberFormat="0" applyFill="0" applyAlignment="0" applyProtection="0"/>
    <xf numFmtId="0" fontId="72" fillId="0" borderId="61" applyNumberFormat="0" applyFill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1" fillId="21" borderId="63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81" fillId="23" borderId="64" applyNumberFormat="0" applyFont="0" applyAlignment="0" applyProtection="0"/>
    <xf numFmtId="0" fontId="81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5" fillId="7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0" fillId="20" borderId="62" applyNumberFormat="0" applyAlignment="0" applyProtection="0"/>
    <xf numFmtId="0" fontId="49" fillId="20" borderId="65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0" fillId="20" borderId="62" applyNumberFormat="0" applyAlignment="0" applyProtection="0"/>
    <xf numFmtId="0" fontId="49" fillId="20" borderId="65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5" fillId="7" borderId="62" applyNumberFormat="0" applyAlignment="0" applyProtection="0"/>
    <xf numFmtId="0" fontId="72" fillId="0" borderId="66" applyNumberFormat="0" applyFill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9" fillId="20" borderId="65" applyNumberFormat="0" applyAlignment="0" applyProtection="0"/>
    <xf numFmtId="0" fontId="2" fillId="23" borderId="64" applyNumberFormat="0" applyFon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0" fillId="20" borderId="62" applyNumberFormat="0" applyAlignment="0" applyProtection="0"/>
    <xf numFmtId="0" fontId="72" fillId="0" borderId="66" applyNumberFormat="0" applyFill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9" fillId="20" borderId="65" applyNumberFormat="0" applyAlignment="0" applyProtection="0"/>
    <xf numFmtId="0" fontId="72" fillId="0" borderId="66" applyNumberFormat="0" applyFill="0" applyAlignment="0" applyProtection="0"/>
    <xf numFmtId="0" fontId="40" fillId="20" borderId="62" applyNumberFormat="0" applyAlignment="0" applyProtection="0"/>
    <xf numFmtId="0" fontId="49" fillId="20" borderId="65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72" fillId="0" borderId="66" applyNumberFormat="0" applyFill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72" fillId="0" borderId="66" applyNumberFormat="0" applyFill="0" applyAlignment="0" applyProtection="0"/>
    <xf numFmtId="0" fontId="40" fillId="20" borderId="62" applyNumberFormat="0" applyAlignment="0" applyProtection="0"/>
    <xf numFmtId="0" fontId="49" fillId="20" borderId="65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45" fillId="7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0" fillId="20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0" fillId="20" borderId="62" applyNumberFormat="0" applyAlignment="0" applyProtection="0"/>
    <xf numFmtId="0" fontId="2" fillId="23" borderId="64" applyNumberFormat="0" applyFont="0" applyAlignment="0" applyProtection="0"/>
    <xf numFmtId="0" fontId="72" fillId="0" borderId="66" applyNumberFormat="0" applyFill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2" fillId="23" borderId="64" applyNumberFormat="0" applyFon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1" fillId="21" borderId="63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0" fillId="20" borderId="62" applyNumberForma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81" fillId="23" borderId="64" applyNumberFormat="0" applyFont="0" applyAlignment="0" applyProtection="0"/>
    <xf numFmtId="0" fontId="81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40" fillId="20" borderId="62" applyNumberFormat="0" applyAlignment="0" applyProtection="0"/>
    <xf numFmtId="0" fontId="49" fillId="20" borderId="65" applyNumberFormat="0" applyAlignment="0" applyProtection="0"/>
    <xf numFmtId="0" fontId="2" fillId="23" borderId="64" applyNumberFormat="0" applyFon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9" fillId="20" borderId="65" applyNumberFormat="0" applyAlignment="0" applyProtection="0"/>
    <xf numFmtId="0" fontId="45" fillId="7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0" fillId="20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81" fillId="23" borderId="64" applyNumberFormat="0" applyFont="0" applyAlignment="0" applyProtection="0"/>
    <xf numFmtId="0" fontId="81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5" fillId="7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0" fillId="20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81" fillId="23" borderId="64" applyNumberFormat="0" applyFont="0" applyAlignment="0" applyProtection="0"/>
    <xf numFmtId="0" fontId="81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0" fillId="20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0" fillId="20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81" fillId="23" borderId="64" applyNumberFormat="0" applyFont="0" applyAlignment="0" applyProtection="0"/>
    <xf numFmtId="0" fontId="81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2" fillId="23" borderId="64" applyNumberFormat="0" applyFon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0" fillId="20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0" fillId="20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81" fillId="23" borderId="64" applyNumberFormat="0" applyFont="0" applyAlignment="0" applyProtection="0"/>
    <xf numFmtId="0" fontId="81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9" fillId="20" borderId="65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81" fillId="23" borderId="64" applyNumberFormat="0" applyFont="0" applyAlignment="0" applyProtection="0"/>
    <xf numFmtId="0" fontId="81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2" fillId="23" borderId="64" applyNumberFormat="0" applyFon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9" fillId="20" borderId="65" applyNumberFormat="0" applyAlignment="0" applyProtection="0"/>
    <xf numFmtId="0" fontId="40" fillId="20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81" fillId="23" borderId="64" applyNumberFormat="0" applyFont="0" applyAlignment="0" applyProtection="0"/>
    <xf numFmtId="0" fontId="81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5" fillId="7" borderId="62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9" fillId="20" borderId="65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81" fillId="23" borderId="64" applyNumberFormat="0" applyFont="0" applyAlignment="0" applyProtection="0"/>
    <xf numFmtId="0" fontId="81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0" fillId="20" borderId="62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81" fillId="23" borderId="64" applyNumberFormat="0" applyFont="0" applyAlignment="0" applyProtection="0"/>
    <xf numFmtId="0" fontId="81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81" fillId="23" borderId="64" applyNumberFormat="0" applyFont="0" applyAlignment="0" applyProtection="0"/>
    <xf numFmtId="0" fontId="81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81" fillId="23" borderId="64" applyNumberFormat="0" applyFont="0" applyAlignment="0" applyProtection="0"/>
    <xf numFmtId="0" fontId="81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81" fillId="23" borderId="64" applyNumberFormat="0" applyFont="0" applyAlignment="0" applyProtection="0"/>
    <xf numFmtId="0" fontId="81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5" fillId="7" borderId="62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5" fillId="7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72" fillId="0" borderId="66" applyNumberFormat="0" applyFill="0" applyAlignment="0" applyProtection="0"/>
    <xf numFmtId="0" fontId="49" fillId="20" borderId="65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72" fillId="0" borderId="66" applyNumberFormat="0" applyFill="0" applyAlignment="0" applyProtection="0"/>
    <xf numFmtId="0" fontId="49" fillId="20" borderId="65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5" fillId="7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0" fillId="20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5" fillId="7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2" fillId="23" borderId="64" applyNumberFormat="0" applyFon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2" fillId="23" borderId="64" applyNumberFormat="0" applyFon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81" fillId="23" borderId="64" applyNumberFormat="0" applyFont="0" applyAlignment="0" applyProtection="0"/>
    <xf numFmtId="0" fontId="81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81" fillId="23" borderId="64" applyNumberFormat="0" applyFont="0" applyAlignment="0" applyProtection="0"/>
    <xf numFmtId="0" fontId="81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81" fillId="23" borderId="64" applyNumberFormat="0" applyFont="0" applyAlignment="0" applyProtection="0"/>
    <xf numFmtId="0" fontId="81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40" fillId="20" borderId="62" applyNumberFormat="0" applyAlignment="0" applyProtection="0"/>
    <xf numFmtId="0" fontId="40" fillId="20" borderId="62" applyNumberFormat="0" applyAlignment="0" applyProtection="0"/>
    <xf numFmtId="0" fontId="45" fillId="7" borderId="62" applyNumberFormat="0" applyAlignment="0" applyProtection="0"/>
    <xf numFmtId="0" fontId="45" fillId="7" borderId="62" applyNumberForma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81" fillId="23" borderId="64" applyNumberFormat="0" applyFont="0" applyAlignment="0" applyProtection="0"/>
    <xf numFmtId="0" fontId="81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2" fillId="23" borderId="64" applyNumberFormat="0" applyFont="0" applyAlignment="0" applyProtection="0"/>
    <xf numFmtId="0" fontId="49" fillId="20" borderId="65" applyNumberFormat="0" applyAlignment="0" applyProtection="0"/>
    <xf numFmtId="0" fontId="49" fillId="20" borderId="65" applyNumberFormat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</cellStyleXfs>
  <cellXfs count="268">
    <xf numFmtId="0" fontId="0" fillId="0" borderId="0" xfId="0"/>
    <xf numFmtId="0" fontId="7" fillId="0" borderId="0" xfId="0" applyFont="1"/>
    <xf numFmtId="0" fontId="10" fillId="0" borderId="0" xfId="0" applyFont="1"/>
    <xf numFmtId="0" fontId="8" fillId="0" borderId="0" xfId="0" applyFont="1"/>
    <xf numFmtId="0" fontId="9" fillId="0" borderId="0" xfId="0" applyFont="1"/>
    <xf numFmtId="0" fontId="7" fillId="24" borderId="0" xfId="0" applyFont="1" applyFill="1"/>
    <xf numFmtId="0" fontId="9" fillId="24" borderId="0" xfId="0" applyFont="1" applyFill="1"/>
    <xf numFmtId="0" fontId="7" fillId="24" borderId="0" xfId="0" applyFont="1" applyFill="1" applyAlignment="1">
      <alignment horizontal="centerContinuous"/>
    </xf>
    <xf numFmtId="0" fontId="6" fillId="24" borderId="0" xfId="0" applyFont="1" applyFill="1" applyAlignment="1">
      <alignment horizontal="right"/>
    </xf>
    <xf numFmtId="0" fontId="6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16" fillId="0" borderId="0" xfId="0" applyFont="1" applyAlignment="1">
      <alignment horizontal="centerContinuous"/>
    </xf>
    <xf numFmtId="0" fontId="10" fillId="24" borderId="0" xfId="0" applyFont="1" applyFill="1"/>
    <xf numFmtId="0" fontId="16" fillId="24" borderId="0" xfId="0" applyFont="1" applyFill="1" applyAlignment="1">
      <alignment horizontal="center"/>
    </xf>
    <xf numFmtId="0" fontId="16" fillId="24" borderId="0" xfId="0" applyFont="1" applyFill="1"/>
    <xf numFmtId="0" fontId="16" fillId="24" borderId="0" xfId="0" applyFont="1" applyFill="1" applyAlignment="1">
      <alignment horizontal="left"/>
    </xf>
    <xf numFmtId="0" fontId="11" fillId="24" borderId="0" xfId="0" applyFont="1" applyFill="1" applyAlignment="1">
      <alignment horizontal="center"/>
    </xf>
    <xf numFmtId="0" fontId="13" fillId="24" borderId="0" xfId="0" applyFont="1" applyFill="1" applyAlignment="1">
      <alignment horizontal="right"/>
    </xf>
    <xf numFmtId="0" fontId="13" fillId="24" borderId="0" xfId="0" applyFont="1" applyFill="1" applyAlignment="1">
      <alignment horizontal="center"/>
    </xf>
    <xf numFmtId="0" fontId="17" fillId="24" borderId="0" xfId="0" applyFont="1" applyFill="1"/>
    <xf numFmtId="0" fontId="18" fillId="24" borderId="0" xfId="0" applyFont="1" applyFill="1" applyAlignment="1">
      <alignment horizontal="left" wrapText="1"/>
    </xf>
    <xf numFmtId="0" fontId="18" fillId="24" borderId="0" xfId="0" applyFont="1" applyFill="1" applyAlignment="1">
      <alignment wrapText="1"/>
    </xf>
    <xf numFmtId="0" fontId="18" fillId="24" borderId="0" xfId="0" quotePrefix="1" applyFont="1" applyFill="1" applyAlignment="1">
      <alignment wrapText="1"/>
    </xf>
    <xf numFmtId="0" fontId="18" fillId="24" borderId="0" xfId="0" applyFont="1" applyFill="1"/>
    <xf numFmtId="0" fontId="10" fillId="24" borderId="0" xfId="0" applyFont="1" applyFill="1" applyAlignment="1">
      <alignment horizontal="center"/>
    </xf>
    <xf numFmtId="0" fontId="3" fillId="24" borderId="0" xfId="0" applyFont="1" applyFill="1" applyAlignment="1">
      <alignment horizontal="left"/>
    </xf>
    <xf numFmtId="0" fontId="9" fillId="24" borderId="0" xfId="0" applyFont="1" applyFill="1" applyAlignment="1">
      <alignment horizontal="right"/>
    </xf>
    <xf numFmtId="0" fontId="0" fillId="24" borderId="0" xfId="0" applyFill="1"/>
    <xf numFmtId="0" fontId="3" fillId="0" borderId="0" xfId="0" applyFont="1" applyAlignment="1">
      <alignment horizontal="centerContinuous"/>
    </xf>
    <xf numFmtId="0" fontId="19" fillId="0" borderId="0" xfId="0" applyFont="1"/>
    <xf numFmtId="0" fontId="20" fillId="0" borderId="0" xfId="0" applyFont="1"/>
    <xf numFmtId="0" fontId="10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21" fillId="0" borderId="0" xfId="0" applyFont="1" applyAlignment="1">
      <alignment horizontal="centerContinuous"/>
    </xf>
    <xf numFmtId="0" fontId="16" fillId="0" borderId="0" xfId="0" applyFont="1" applyAlignment="1">
      <alignment horizontal="right"/>
    </xf>
    <xf numFmtId="0" fontId="16" fillId="0" borderId="0" xfId="0" applyFont="1"/>
    <xf numFmtId="0" fontId="13" fillId="0" borderId="0" xfId="0" applyFont="1" applyAlignment="1">
      <alignment horizontal="left" wrapText="1"/>
    </xf>
    <xf numFmtId="0" fontId="10" fillId="0" borderId="9" xfId="0" applyFont="1" applyBorder="1" applyAlignment="1">
      <alignment horizontal="centerContinuous"/>
    </xf>
    <xf numFmtId="0" fontId="16" fillId="0" borderId="11" xfId="0" applyFont="1" applyBorder="1" applyAlignment="1">
      <alignment horizontal="center"/>
    </xf>
    <xf numFmtId="14" fontId="16" fillId="0" borderId="0" xfId="0" applyNumberFormat="1" applyFont="1"/>
    <xf numFmtId="14" fontId="16" fillId="0" borderId="0" xfId="0" applyNumberFormat="1" applyFont="1" applyAlignment="1">
      <alignment horizontal="right"/>
    </xf>
    <xf numFmtId="0" fontId="20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4" fillId="0" borderId="0" xfId="0" applyFont="1"/>
    <xf numFmtId="7" fontId="20" fillId="0" borderId="0" xfId="0" applyNumberFormat="1" applyFont="1" applyAlignment="1">
      <alignment horizontal="center"/>
    </xf>
    <xf numFmtId="0" fontId="11" fillId="0" borderId="0" xfId="0" applyFont="1"/>
    <xf numFmtId="7" fontId="10" fillId="0" borderId="0" xfId="0" applyNumberFormat="1" applyFont="1"/>
    <xf numFmtId="7" fontId="2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7" fontId="26" fillId="0" borderId="14" xfId="0" applyNumberFormat="1" applyFont="1" applyBorder="1" applyAlignment="1">
      <alignment horizontal="right"/>
    </xf>
    <xf numFmtId="44" fontId="24" fillId="0" borderId="0" xfId="29" applyFont="1" applyFill="1" applyBorder="1" applyAlignment="1" applyProtection="1">
      <alignment horizontal="right"/>
    </xf>
    <xf numFmtId="0" fontId="24" fillId="0" borderId="0" xfId="0" quotePrefix="1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11" xfId="0" applyFont="1" applyBorder="1" applyAlignment="1">
      <alignment horizontal="center"/>
    </xf>
    <xf numFmtId="7" fontId="7" fillId="0" borderId="0" xfId="0" applyNumberFormat="1" applyFont="1"/>
    <xf numFmtId="7" fontId="19" fillId="0" borderId="0" xfId="0" applyNumberFormat="1" applyFont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24" borderId="0" xfId="0" applyFont="1" applyFill="1" applyAlignment="1">
      <alignment horizontal="left"/>
    </xf>
    <xf numFmtId="0" fontId="54" fillId="0" borderId="0" xfId="0" applyFont="1" applyAlignment="1">
      <alignment horizontal="center"/>
    </xf>
    <xf numFmtId="164" fontId="7" fillId="24" borderId="0" xfId="0" applyNumberFormat="1" applyFont="1" applyFill="1" applyAlignment="1">
      <alignment horizontal="left"/>
    </xf>
    <xf numFmtId="0" fontId="55" fillId="0" borderId="0" xfId="0" applyFont="1"/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55" fillId="0" borderId="0" xfId="0" applyFont="1" applyAlignment="1">
      <alignment horizontal="left"/>
    </xf>
    <xf numFmtId="0" fontId="56" fillId="0" borderId="0" xfId="0" applyFont="1"/>
    <xf numFmtId="0" fontId="58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0" fillId="27" borderId="0" xfId="0" applyFont="1" applyFill="1"/>
    <xf numFmtId="2" fontId="32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54" fillId="0" borderId="0" xfId="0" applyFont="1" applyAlignment="1">
      <alignment horizontal="right"/>
    </xf>
    <xf numFmtId="2" fontId="16" fillId="0" borderId="0" xfId="0" applyNumberFormat="1" applyFont="1"/>
    <xf numFmtId="2" fontId="10" fillId="0" borderId="0" xfId="0" applyNumberFormat="1" applyFont="1"/>
    <xf numFmtId="2" fontId="19" fillId="0" borderId="0" xfId="0" applyNumberFormat="1" applyFont="1"/>
    <xf numFmtId="169" fontId="24" fillId="0" borderId="0" xfId="0" applyNumberFormat="1" applyFont="1"/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168" fontId="16" fillId="0" borderId="0" xfId="0" applyNumberFormat="1" applyFont="1" applyAlignment="1">
      <alignment horizontal="right"/>
    </xf>
    <xf numFmtId="168" fontId="16" fillId="0" borderId="15" xfId="0" applyNumberFormat="1" applyFont="1" applyBorder="1" applyAlignment="1">
      <alignment horizontal="right"/>
    </xf>
    <xf numFmtId="168" fontId="16" fillId="0" borderId="14" xfId="0" applyNumberFormat="1" applyFont="1" applyBorder="1" applyAlignment="1">
      <alignment horizontal="right"/>
    </xf>
    <xf numFmtId="3" fontId="24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33" fillId="0" borderId="0" xfId="0" applyFont="1" applyAlignment="1">
      <alignment horizontal="center" wrapText="1"/>
    </xf>
    <xf numFmtId="170" fontId="24" fillId="0" borderId="0" xfId="29" applyNumberFormat="1" applyFont="1" applyFill="1" applyBorder="1" applyAlignment="1" applyProtection="1">
      <alignment horizontal="right"/>
    </xf>
    <xf numFmtId="170" fontId="24" fillId="0" borderId="0" xfId="0" applyNumberFormat="1" applyFont="1" applyAlignment="1">
      <alignment horizontal="right"/>
    </xf>
    <xf numFmtId="0" fontId="54" fillId="0" borderId="0" xfId="0" applyFont="1" applyAlignment="1">
      <alignment horizontal="center" wrapText="1"/>
    </xf>
    <xf numFmtId="0" fontId="54" fillId="0" borderId="0" xfId="0" applyFont="1"/>
    <xf numFmtId="0" fontId="2" fillId="0" borderId="0" xfId="0" applyFont="1" applyAlignment="1">
      <alignment horizontal="left" vertical="center"/>
    </xf>
    <xf numFmtId="0" fontId="62" fillId="0" borderId="0" xfId="61" applyNumberFormat="1" applyFill="1" applyAlignment="1" applyProtection="1">
      <alignment horizontal="left" vertical="center"/>
    </xf>
    <xf numFmtId="0" fontId="3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2" fontId="22" fillId="0" borderId="0" xfId="0" applyNumberFormat="1" applyFont="1" applyAlignment="1">
      <alignment horizontal="center"/>
    </xf>
    <xf numFmtId="0" fontId="10" fillId="0" borderId="22" xfId="0" applyFont="1" applyBorder="1" applyAlignment="1">
      <alignment horizontal="centerContinuous"/>
    </xf>
    <xf numFmtId="0" fontId="19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left"/>
    </xf>
    <xf numFmtId="0" fontId="7" fillId="0" borderId="9" xfId="0" applyFont="1" applyBorder="1"/>
    <xf numFmtId="0" fontId="7" fillId="0" borderId="10" xfId="0" applyFont="1" applyBorder="1"/>
    <xf numFmtId="0" fontId="10" fillId="0" borderId="8" xfId="0" applyFont="1" applyBorder="1" applyAlignment="1">
      <alignment horizontal="centerContinuous"/>
    </xf>
    <xf numFmtId="0" fontId="7" fillId="0" borderId="20" xfId="0" applyFont="1" applyBorder="1"/>
    <xf numFmtId="0" fontId="24" fillId="0" borderId="0" xfId="0" applyFont="1" applyAlignment="1">
      <alignment horizontal="right" vertical="center"/>
    </xf>
    <xf numFmtId="2" fontId="22" fillId="0" borderId="27" xfId="0" applyNumberFormat="1" applyFont="1" applyBorder="1" applyAlignment="1">
      <alignment horizontal="center"/>
    </xf>
    <xf numFmtId="0" fontId="20" fillId="28" borderId="14" xfId="0" applyFont="1" applyFill="1" applyBorder="1" applyAlignment="1" applyProtection="1">
      <alignment horizontal="center"/>
      <protection locked="0"/>
    </xf>
    <xf numFmtId="2" fontId="24" fillId="28" borderId="13" xfId="0" applyNumberFormat="1" applyFont="1" applyFill="1" applyBorder="1" applyAlignment="1" applyProtection="1">
      <alignment horizontal="center"/>
      <protection locked="0"/>
    </xf>
    <xf numFmtId="2" fontId="24" fillId="28" borderId="12" xfId="0" applyNumberFormat="1" applyFont="1" applyFill="1" applyBorder="1" applyAlignment="1" applyProtection="1">
      <alignment horizontal="center"/>
      <protection locked="0"/>
    </xf>
    <xf numFmtId="2" fontId="24" fillId="28" borderId="18" xfId="0" applyNumberFormat="1" applyFont="1" applyFill="1" applyBorder="1" applyAlignment="1" applyProtection="1">
      <alignment horizontal="center"/>
      <protection locked="0"/>
    </xf>
    <xf numFmtId="2" fontId="65" fillId="0" borderId="34" xfId="0" applyNumberFormat="1" applyFont="1" applyBorder="1"/>
    <xf numFmtId="170" fontId="54" fillId="0" borderId="0" xfId="0" applyNumberFormat="1" applyFont="1" applyAlignment="1">
      <alignment horizontal="center"/>
    </xf>
    <xf numFmtId="170" fontId="54" fillId="0" borderId="0" xfId="0" applyNumberFormat="1" applyFont="1" applyAlignment="1">
      <alignment horizontal="center" vertical="center"/>
    </xf>
    <xf numFmtId="168" fontId="54" fillId="0" borderId="0" xfId="0" applyNumberFormat="1" applyFont="1" applyAlignment="1">
      <alignment horizontal="center"/>
    </xf>
    <xf numFmtId="0" fontId="24" fillId="28" borderId="14" xfId="0" applyFont="1" applyFill="1" applyBorder="1" applyAlignment="1" applyProtection="1">
      <alignment horizontal="center"/>
      <protection locked="0"/>
    </xf>
    <xf numFmtId="0" fontId="64" fillId="0" borderId="0" xfId="0" applyFont="1" applyAlignment="1">
      <alignment horizontal="left"/>
    </xf>
    <xf numFmtId="165" fontId="54" fillId="0" borderId="0" xfId="0" applyNumberFormat="1" applyFont="1" applyAlignment="1">
      <alignment horizontal="center"/>
    </xf>
    <xf numFmtId="0" fontId="33" fillId="0" borderId="28" xfId="0" applyFont="1" applyBorder="1" applyAlignment="1">
      <alignment horizontal="right"/>
    </xf>
    <xf numFmtId="0" fontId="54" fillId="0" borderId="35" xfId="0" applyFont="1" applyBorder="1" applyAlignment="1">
      <alignment horizontal="right"/>
    </xf>
    <xf numFmtId="0" fontId="54" fillId="0" borderId="29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7" fontId="53" fillId="0" borderId="12" xfId="0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2" fontId="24" fillId="0" borderId="8" xfId="0" applyNumberFormat="1" applyFont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0" fontId="10" fillId="28" borderId="30" xfId="0" applyFont="1" applyFill="1" applyBorder="1" applyAlignment="1" applyProtection="1">
      <alignment horizontal="center" vertical="center" wrapText="1"/>
      <protection locked="0"/>
    </xf>
    <xf numFmtId="0" fontId="10" fillId="28" borderId="19" xfId="0" applyFont="1" applyFill="1" applyBorder="1" applyAlignment="1" applyProtection="1">
      <alignment horizontal="center" vertical="center" wrapText="1"/>
      <protection locked="0"/>
    </xf>
    <xf numFmtId="0" fontId="10" fillId="28" borderId="31" xfId="0" applyFont="1" applyFill="1" applyBorder="1" applyAlignment="1" applyProtection="1">
      <alignment horizontal="center" vertical="center" wrapText="1"/>
      <protection locked="0"/>
    </xf>
    <xf numFmtId="2" fontId="34" fillId="28" borderId="12" xfId="0" applyNumberFormat="1" applyFont="1" applyFill="1" applyBorder="1" applyAlignment="1" applyProtection="1">
      <alignment wrapText="1"/>
      <protection locked="0"/>
    </xf>
    <xf numFmtId="14" fontId="20" fillId="28" borderId="0" xfId="0" quotePrefix="1" applyNumberFormat="1" applyFont="1" applyFill="1" applyAlignment="1" applyProtection="1">
      <alignment horizontal="center"/>
      <protection locked="0"/>
    </xf>
    <xf numFmtId="165" fontId="54" fillId="28" borderId="37" xfId="0" applyNumberFormat="1" applyFont="1" applyFill="1" applyBorder="1" applyProtection="1">
      <protection locked="0"/>
    </xf>
    <xf numFmtId="7" fontId="12" fillId="0" borderId="0" xfId="0" applyNumberFormat="1" applyFont="1" applyAlignment="1">
      <alignment horizontal="center"/>
    </xf>
    <xf numFmtId="3" fontId="27" fillId="28" borderId="14" xfId="0" applyNumberFormat="1" applyFont="1" applyFill="1" applyBorder="1" applyAlignment="1" applyProtection="1">
      <alignment horizontal="center"/>
      <protection locked="0"/>
    </xf>
    <xf numFmtId="168" fontId="24" fillId="28" borderId="14" xfId="29" applyNumberFormat="1" applyFont="1" applyFill="1" applyBorder="1" applyAlignment="1" applyProtection="1">
      <alignment horizontal="right"/>
      <protection locked="0"/>
    </xf>
    <xf numFmtId="170" fontId="24" fillId="28" borderId="14" xfId="29" applyNumberFormat="1" applyFont="1" applyFill="1" applyBorder="1" applyAlignment="1" applyProtection="1">
      <alignment horizontal="right"/>
      <protection locked="0"/>
    </xf>
    <xf numFmtId="0" fontId="12" fillId="0" borderId="0" xfId="49" applyFont="1" applyAlignment="1">
      <alignment horizontal="right"/>
    </xf>
    <xf numFmtId="0" fontId="12" fillId="0" borderId="0" xfId="49" applyFont="1"/>
    <xf numFmtId="14" fontId="12" fillId="0" borderId="0" xfId="49" applyNumberFormat="1" applyFont="1" applyAlignment="1">
      <alignment horizontal="center"/>
    </xf>
    <xf numFmtId="0" fontId="5" fillId="0" borderId="12" xfId="0" applyFont="1" applyBorder="1"/>
    <xf numFmtId="168" fontId="24" fillId="0" borderId="0" xfId="29" applyNumberFormat="1" applyFont="1" applyFill="1" applyBorder="1" applyAlignment="1" applyProtection="1"/>
    <xf numFmtId="7" fontId="24" fillId="0" borderId="0" xfId="0" applyNumberFormat="1" applyFont="1" applyAlignment="1">
      <alignment horizontal="left"/>
    </xf>
    <xf numFmtId="168" fontId="24" fillId="28" borderId="16" xfId="29" applyNumberFormat="1" applyFont="1" applyFill="1" applyBorder="1" applyAlignment="1" applyProtection="1">
      <alignment horizontal="right"/>
      <protection locked="0"/>
    </xf>
    <xf numFmtId="7" fontId="24" fillId="0" borderId="0" xfId="0" applyNumberFormat="1" applyFont="1" applyAlignment="1">
      <alignment horizontal="right"/>
    </xf>
    <xf numFmtId="0" fontId="63" fillId="0" borderId="0" xfId="0" applyFont="1"/>
    <xf numFmtId="168" fontId="16" fillId="0" borderId="16" xfId="0" applyNumberFormat="1" applyFont="1" applyBorder="1" applyAlignment="1">
      <alignment horizontal="right"/>
    </xf>
    <xf numFmtId="0" fontId="68" fillId="0" borderId="0" xfId="0" applyFont="1"/>
    <xf numFmtId="0" fontId="70" fillId="0" borderId="12" xfId="64" applyFont="1" applyBorder="1" applyAlignment="1">
      <alignment horizontal="left"/>
    </xf>
    <xf numFmtId="1" fontId="70" fillId="0" borderId="12" xfId="64" applyNumberFormat="1" applyFont="1" applyBorder="1" applyAlignment="1">
      <alignment horizontal="left"/>
    </xf>
    <xf numFmtId="168" fontId="70" fillId="0" borderId="12" xfId="64" applyNumberFormat="1" applyFont="1" applyBorder="1" applyAlignment="1">
      <alignment horizontal="left"/>
    </xf>
    <xf numFmtId="0" fontId="68" fillId="0" borderId="12" xfId="65" applyFont="1" applyBorder="1" applyAlignment="1">
      <alignment horizontal="left"/>
    </xf>
    <xf numFmtId="166" fontId="68" fillId="0" borderId="12" xfId="65" applyNumberFormat="1" applyFont="1" applyBorder="1" applyAlignment="1">
      <alignment horizontal="left"/>
    </xf>
    <xf numFmtId="4" fontId="68" fillId="0" borderId="12" xfId="65" applyNumberFormat="1" applyFont="1" applyBorder="1" applyAlignment="1">
      <alignment horizontal="left"/>
    </xf>
    <xf numFmtId="168" fontId="68" fillId="0" borderId="12" xfId="64" applyNumberFormat="1" applyFont="1" applyBorder="1" applyAlignment="1">
      <alignment horizontal="left"/>
    </xf>
    <xf numFmtId="168" fontId="68" fillId="0" borderId="12" xfId="65" applyNumberFormat="1" applyFont="1" applyBorder="1" applyAlignment="1">
      <alignment horizontal="left"/>
    </xf>
    <xf numFmtId="0" fontId="68" fillId="0" borderId="12" xfId="64" applyFont="1" applyBorder="1" applyAlignment="1">
      <alignment horizontal="left"/>
    </xf>
    <xf numFmtId="166" fontId="68" fillId="0" borderId="12" xfId="64" applyNumberFormat="1" applyFont="1" applyBorder="1" applyAlignment="1">
      <alignment horizontal="left"/>
    </xf>
    <xf numFmtId="1" fontId="68" fillId="0" borderId="12" xfId="64" applyNumberFormat="1" applyFont="1" applyBorder="1" applyAlignment="1">
      <alignment horizontal="left"/>
    </xf>
    <xf numFmtId="166" fontId="70" fillId="0" borderId="12" xfId="64" applyNumberFormat="1" applyFont="1" applyBorder="1" applyAlignment="1">
      <alignment horizontal="left"/>
    </xf>
    <xf numFmtId="1" fontId="68" fillId="0" borderId="12" xfId="65" applyNumberFormat="1" applyFont="1" applyBorder="1" applyAlignment="1">
      <alignment horizontal="left"/>
    </xf>
    <xf numFmtId="1" fontId="68" fillId="0" borderId="24" xfId="64" applyNumberFormat="1" applyFont="1" applyBorder="1" applyAlignment="1">
      <alignment horizontal="right"/>
    </xf>
    <xf numFmtId="1" fontId="68" fillId="28" borderId="12" xfId="65" applyNumberFormat="1" applyFont="1" applyFill="1" applyBorder="1" applyAlignment="1" applyProtection="1">
      <alignment horizontal="left"/>
      <protection locked="0"/>
    </xf>
    <xf numFmtId="1" fontId="68" fillId="28" borderId="12" xfId="64" applyNumberFormat="1" applyFont="1" applyFill="1" applyBorder="1" applyAlignment="1" applyProtection="1">
      <alignment horizontal="left"/>
      <protection locked="0"/>
    </xf>
    <xf numFmtId="168" fontId="70" fillId="28" borderId="12" xfId="64" applyNumberFormat="1" applyFont="1" applyFill="1" applyBorder="1" applyAlignment="1" applyProtection="1">
      <alignment horizontal="left"/>
      <protection locked="0"/>
    </xf>
    <xf numFmtId="14" fontId="16" fillId="0" borderId="0" xfId="0" applyNumberFormat="1" applyFont="1" applyAlignment="1">
      <alignment horizontal="centerContinuous"/>
    </xf>
    <xf numFmtId="0" fontId="20" fillId="27" borderId="0" xfId="0" applyFont="1" applyFill="1" applyAlignment="1">
      <alignment horizontal="center"/>
    </xf>
    <xf numFmtId="0" fontId="57" fillId="0" borderId="0" xfId="0" applyFont="1"/>
    <xf numFmtId="0" fontId="25" fillId="27" borderId="0" xfId="0" applyFont="1" applyFill="1"/>
    <xf numFmtId="0" fontId="31" fillId="0" borderId="0" xfId="0" applyFont="1" applyAlignment="1">
      <alignment vertical="center"/>
    </xf>
    <xf numFmtId="0" fontId="0" fillId="0" borderId="9" xfId="0" applyBorder="1"/>
    <xf numFmtId="2" fontId="52" fillId="0" borderId="12" xfId="0" applyNumberFormat="1" applyFont="1" applyBorder="1" applyAlignment="1">
      <alignment horizontal="left"/>
    </xf>
    <xf numFmtId="2" fontId="52" fillId="0" borderId="12" xfId="0" applyNumberFormat="1" applyFont="1" applyBorder="1" applyAlignment="1">
      <alignment wrapText="1"/>
    </xf>
    <xf numFmtId="2" fontId="24" fillId="26" borderId="13" xfId="0" applyNumberFormat="1" applyFont="1" applyFill="1" applyBorder="1" applyAlignment="1">
      <alignment horizontal="center"/>
    </xf>
    <xf numFmtId="2" fontId="24" fillId="26" borderId="19" xfId="0" applyNumberFormat="1" applyFont="1" applyFill="1" applyBorder="1" applyAlignment="1">
      <alignment horizontal="center"/>
    </xf>
    <xf numFmtId="2" fontId="34" fillId="0" borderId="12" xfId="0" applyNumberFormat="1" applyFont="1" applyBorder="1" applyAlignment="1">
      <alignment horizontal="left"/>
    </xf>
    <xf numFmtId="2" fontId="24" fillId="26" borderId="18" xfId="0" applyNumberFormat="1" applyFont="1" applyFill="1" applyBorder="1" applyAlignment="1">
      <alignment horizontal="center"/>
    </xf>
    <xf numFmtId="0" fontId="3" fillId="25" borderId="0" xfId="0" applyFont="1" applyFill="1" applyAlignment="1">
      <alignment horizontal="left"/>
    </xf>
    <xf numFmtId="2" fontId="24" fillId="0" borderId="0" xfId="0" applyNumberFormat="1" applyFont="1" applyAlignment="1">
      <alignment horizontal="center"/>
    </xf>
    <xf numFmtId="14" fontId="16" fillId="0" borderId="0" xfId="0" applyNumberFormat="1" applyFont="1" applyAlignment="1">
      <alignment horizontal="left"/>
    </xf>
    <xf numFmtId="7" fontId="23" fillId="0" borderId="0" xfId="0" applyNumberFormat="1" applyFont="1" applyAlignment="1">
      <alignment horizontal="left"/>
    </xf>
    <xf numFmtId="1" fontId="11" fillId="0" borderId="0" xfId="52" quotePrefix="1" applyNumberFormat="1" applyFont="1" applyFill="1" applyBorder="1" applyAlignment="1" applyProtection="1">
      <alignment horizontal="center"/>
    </xf>
    <xf numFmtId="7" fontId="5" fillId="24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7" fontId="14" fillId="0" borderId="0" xfId="0" applyNumberFormat="1" applyFont="1" applyAlignment="1">
      <alignment horizontal="center"/>
    </xf>
    <xf numFmtId="7" fontId="3" fillId="24" borderId="0" xfId="0" applyNumberFormat="1" applyFont="1" applyFill="1" applyAlignment="1">
      <alignment horizontal="left"/>
    </xf>
    <xf numFmtId="7" fontId="83" fillId="0" borderId="0" xfId="0" applyNumberFormat="1" applyFont="1" applyAlignment="1">
      <alignment horizontal="right"/>
    </xf>
    <xf numFmtId="7" fontId="15" fillId="24" borderId="0" xfId="0" applyNumberFormat="1" applyFont="1" applyFill="1" applyAlignment="1">
      <alignment horizontal="left"/>
    </xf>
    <xf numFmtId="0" fontId="2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7" fontId="14" fillId="24" borderId="0" xfId="0" applyNumberFormat="1" applyFont="1" applyFill="1" applyAlignment="1">
      <alignment horizontal="left"/>
    </xf>
    <xf numFmtId="8" fontId="12" fillId="24" borderId="0" xfId="0" applyNumberFormat="1" applyFont="1" applyFill="1" applyAlignment="1">
      <alignment horizontal="center"/>
    </xf>
    <xf numFmtId="8" fontId="14" fillId="24" borderId="0" xfId="0" applyNumberFormat="1" applyFont="1" applyFill="1" applyAlignment="1">
      <alignment horizontal="left"/>
    </xf>
    <xf numFmtId="7" fontId="12" fillId="24" borderId="0" xfId="0" applyNumberFormat="1" applyFont="1" applyFill="1" applyAlignment="1">
      <alignment horizontal="left"/>
    </xf>
    <xf numFmtId="0" fontId="16" fillId="25" borderId="0" xfId="0" applyFont="1" applyFill="1" applyAlignment="1">
      <alignment horizontal="center"/>
    </xf>
    <xf numFmtId="0" fontId="0" fillId="24" borderId="0" xfId="0" applyFill="1" applyAlignment="1">
      <alignment horizontal="left"/>
    </xf>
    <xf numFmtId="7" fontId="5" fillId="24" borderId="0" xfId="0" applyNumberFormat="1" applyFont="1" applyFill="1" applyAlignment="1">
      <alignment horizontal="center"/>
    </xf>
    <xf numFmtId="7" fontId="15" fillId="24" borderId="0" xfId="0" applyNumberFormat="1" applyFont="1" applyFill="1" applyAlignment="1">
      <alignment horizontal="center"/>
    </xf>
    <xf numFmtId="7" fontId="3" fillId="24" borderId="0" xfId="0" applyNumberFormat="1" applyFont="1" applyFill="1" applyAlignment="1">
      <alignment horizontal="center"/>
    </xf>
    <xf numFmtId="7" fontId="14" fillId="24" borderId="0" xfId="0" applyNumberFormat="1" applyFont="1" applyFill="1" applyAlignment="1">
      <alignment horizontal="center"/>
    </xf>
    <xf numFmtId="2" fontId="9" fillId="24" borderId="0" xfId="0" applyNumberFormat="1" applyFont="1" applyFill="1" applyAlignment="1">
      <alignment horizontal="center"/>
    </xf>
    <xf numFmtId="7" fontId="9" fillId="24" borderId="0" xfId="0" applyNumberFormat="1" applyFont="1" applyFill="1" applyAlignment="1">
      <alignment horizontal="center"/>
    </xf>
    <xf numFmtId="0" fontId="33" fillId="28" borderId="67" xfId="0" applyFont="1" applyFill="1" applyBorder="1" applyAlignment="1" applyProtection="1">
      <alignment horizontal="center"/>
      <protection locked="0"/>
    </xf>
    <xf numFmtId="165" fontId="54" fillId="28" borderId="68" xfId="0" applyNumberFormat="1" applyFont="1" applyFill="1" applyBorder="1" applyProtection="1">
      <protection locked="0"/>
    </xf>
    <xf numFmtId="168" fontId="10" fillId="28" borderId="32" xfId="0" applyNumberFormat="1" applyFont="1" applyFill="1" applyBorder="1" applyAlignment="1" applyProtection="1">
      <alignment horizontal="center" wrapText="1"/>
      <protection locked="0"/>
    </xf>
    <xf numFmtId="168" fontId="10" fillId="28" borderId="25" xfId="0" applyNumberFormat="1" applyFont="1" applyFill="1" applyBorder="1" applyAlignment="1" applyProtection="1">
      <alignment horizontal="center" wrapText="1"/>
      <protection locked="0"/>
    </xf>
    <xf numFmtId="168" fontId="10" fillId="28" borderId="33" xfId="0" applyNumberFormat="1" applyFont="1" applyFill="1" applyBorder="1" applyAlignment="1" applyProtection="1">
      <alignment horizontal="center" wrapText="1"/>
      <protection locked="0"/>
    </xf>
    <xf numFmtId="0" fontId="84" fillId="0" borderId="0" xfId="0" applyFont="1" applyAlignment="1">
      <alignment horizontal="left" vertical="center"/>
    </xf>
    <xf numFmtId="0" fontId="84" fillId="0" borderId="0" xfId="0" applyFont="1"/>
    <xf numFmtId="0" fontId="85" fillId="0" borderId="12" xfId="64" applyFont="1" applyBorder="1" applyAlignment="1">
      <alignment horizontal="right"/>
    </xf>
    <xf numFmtId="0" fontId="85" fillId="0" borderId="0" xfId="0" applyFont="1"/>
    <xf numFmtId="0" fontId="34" fillId="28" borderId="12" xfId="0" applyFont="1" applyFill="1" applyBorder="1" applyAlignment="1" applyProtection="1">
      <alignment wrapText="1"/>
      <protection locked="0"/>
    </xf>
    <xf numFmtId="0" fontId="34" fillId="28" borderId="12" xfId="49" applyFont="1" applyFill="1" applyBorder="1" applyAlignment="1" applyProtection="1">
      <alignment wrapText="1"/>
      <protection locked="0"/>
    </xf>
    <xf numFmtId="0" fontId="52" fillId="0" borderId="17" xfId="0" applyFont="1" applyBorder="1" applyAlignment="1">
      <alignment wrapText="1"/>
    </xf>
    <xf numFmtId="0" fontId="53" fillId="0" borderId="26" xfId="0" applyFont="1" applyBorder="1"/>
    <xf numFmtId="168" fontId="24" fillId="0" borderId="12" xfId="0" applyNumberFormat="1" applyFont="1" applyBorder="1" applyAlignment="1">
      <alignment horizontal="center"/>
    </xf>
    <xf numFmtId="168" fontId="24" fillId="0" borderId="12" xfId="0" applyNumberFormat="1" applyFont="1" applyBorder="1" applyAlignment="1">
      <alignment horizontal="right"/>
    </xf>
    <xf numFmtId="168" fontId="24" fillId="0" borderId="12" xfId="29" applyNumberFormat="1" applyFont="1" applyFill="1" applyBorder="1" applyAlignment="1" applyProtection="1">
      <alignment horizontal="right"/>
    </xf>
    <xf numFmtId="168" fontId="24" fillId="0" borderId="12" xfId="29" applyNumberFormat="1" applyFont="1" applyFill="1" applyBorder="1" applyProtection="1"/>
    <xf numFmtId="0" fontId="16" fillId="0" borderId="0" xfId="0" quotePrefix="1" applyFont="1" applyAlignment="1">
      <alignment horizontal="right"/>
    </xf>
    <xf numFmtId="7" fontId="16" fillId="0" borderId="0" xfId="0" applyNumberFormat="1" applyFont="1" applyAlignment="1">
      <alignment horizontal="right"/>
    </xf>
    <xf numFmtId="168" fontId="20" fillId="0" borderId="0" xfId="0" applyNumberFormat="1" applyFont="1" applyAlignment="1">
      <alignment horizontal="center"/>
    </xf>
    <xf numFmtId="168" fontId="20" fillId="0" borderId="15" xfId="0" applyNumberFormat="1" applyFont="1" applyBorder="1"/>
    <xf numFmtId="10" fontId="11" fillId="27" borderId="21" xfId="0" applyNumberFormat="1" applyFont="1" applyFill="1" applyBorder="1" applyAlignment="1">
      <alignment horizontal="center"/>
    </xf>
    <xf numFmtId="168" fontId="24" fillId="0" borderId="17" xfId="0" applyNumberFormat="1" applyFont="1" applyBorder="1" applyAlignment="1">
      <alignment horizontal="right"/>
    </xf>
    <xf numFmtId="165" fontId="86" fillId="27" borderId="21" xfId="0" applyNumberFormat="1" applyFont="1" applyFill="1" applyBorder="1" applyAlignment="1">
      <alignment horizontal="center"/>
    </xf>
    <xf numFmtId="10" fontId="12" fillId="27" borderId="10" xfId="0" applyNumberFormat="1" applyFont="1" applyFill="1" applyBorder="1" applyAlignment="1">
      <alignment horizontal="center"/>
    </xf>
    <xf numFmtId="10" fontId="11" fillId="27" borderId="14" xfId="0" applyNumberFormat="1" applyFont="1" applyFill="1" applyBorder="1" applyAlignment="1">
      <alignment horizontal="center"/>
    </xf>
    <xf numFmtId="10" fontId="54" fillId="28" borderId="36" xfId="0" applyNumberFormat="1" applyFont="1" applyFill="1" applyBorder="1" applyProtection="1">
      <protection locked="0"/>
    </xf>
    <xf numFmtId="7" fontId="67" fillId="0" borderId="16" xfId="0" applyNumberFormat="1" applyFont="1" applyBorder="1" applyAlignment="1">
      <alignment horizontal="right"/>
    </xf>
    <xf numFmtId="0" fontId="87" fillId="0" borderId="0" xfId="0" applyFont="1" applyAlignment="1">
      <alignment horizontal="right"/>
    </xf>
    <xf numFmtId="0" fontId="20" fillId="28" borderId="14" xfId="0" applyFont="1" applyFill="1" applyBorder="1" applyProtection="1">
      <protection locked="0"/>
    </xf>
    <xf numFmtId="166" fontId="70" fillId="0" borderId="12" xfId="65" applyNumberFormat="1" applyFont="1" applyBorder="1" applyAlignment="1">
      <alignment horizontal="left"/>
    </xf>
    <xf numFmtId="1" fontId="70" fillId="0" borderId="12" xfId="64" applyNumberFormat="1" applyFont="1" applyBorder="1" applyAlignment="1">
      <alignment horizontal="center"/>
    </xf>
    <xf numFmtId="4" fontId="68" fillId="28" borderId="12" xfId="65" applyNumberFormat="1" applyFont="1" applyFill="1" applyBorder="1" applyAlignment="1" applyProtection="1">
      <alignment horizontal="left"/>
      <protection locked="0"/>
    </xf>
    <xf numFmtId="0" fontId="88" fillId="28" borderId="69" xfId="0" applyFont="1" applyFill="1" applyBorder="1" applyAlignment="1" applyProtection="1">
      <alignment horizontal="left"/>
      <protection locked="0"/>
    </xf>
    <xf numFmtId="0" fontId="88" fillId="28" borderId="70" xfId="0" applyFont="1" applyFill="1" applyBorder="1" applyAlignment="1" applyProtection="1">
      <alignment horizontal="left"/>
      <protection locked="0"/>
    </xf>
    <xf numFmtId="0" fontId="88" fillId="28" borderId="71" xfId="0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0" fillId="28" borderId="22" xfId="0" applyFont="1" applyFill="1" applyBorder="1" applyAlignment="1" applyProtection="1">
      <alignment horizontal="center" vertical="center" wrapText="1"/>
      <protection locked="0"/>
    </xf>
    <xf numFmtId="0" fontId="33" fillId="28" borderId="9" xfId="0" applyFont="1" applyFill="1" applyBorder="1" applyAlignment="1" applyProtection="1">
      <alignment horizontal="center" vertical="center" wrapText="1"/>
      <protection locked="0"/>
    </xf>
    <xf numFmtId="0" fontId="33" fillId="28" borderId="10" xfId="0" applyFont="1" applyFill="1" applyBorder="1" applyAlignment="1" applyProtection="1">
      <alignment horizontal="center" vertical="center" wrapText="1"/>
      <protection locked="0"/>
    </xf>
    <xf numFmtId="0" fontId="33" fillId="28" borderId="8" xfId="0" applyFont="1" applyFill="1" applyBorder="1" applyAlignment="1" applyProtection="1">
      <alignment horizontal="center" vertical="center" wrapText="1"/>
      <protection locked="0"/>
    </xf>
    <xf numFmtId="0" fontId="33" fillId="28" borderId="0" xfId="0" applyFont="1" applyFill="1" applyAlignment="1" applyProtection="1">
      <alignment horizontal="center" vertical="center" wrapText="1"/>
      <protection locked="0"/>
    </xf>
    <xf numFmtId="0" fontId="33" fillId="28" borderId="20" xfId="0" applyFont="1" applyFill="1" applyBorder="1" applyAlignment="1" applyProtection="1">
      <alignment horizontal="center" vertical="center" wrapText="1"/>
      <protection locked="0"/>
    </xf>
    <xf numFmtId="0" fontId="33" fillId="28" borderId="13" xfId="0" applyFont="1" applyFill="1" applyBorder="1" applyAlignment="1" applyProtection="1">
      <alignment horizontal="center" vertical="center" wrapText="1"/>
      <protection locked="0"/>
    </xf>
    <xf numFmtId="0" fontId="33" fillId="28" borderId="14" xfId="0" applyFont="1" applyFill="1" applyBorder="1" applyAlignment="1" applyProtection="1">
      <alignment horizontal="center" vertical="center" wrapText="1"/>
      <protection locked="0"/>
    </xf>
    <xf numFmtId="0" fontId="33" fillId="28" borderId="2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0" fillId="28" borderId="16" xfId="0" applyFont="1" applyFill="1" applyBorder="1" applyAlignment="1" applyProtection="1">
      <alignment horizontal="left"/>
      <protection locked="0"/>
    </xf>
    <xf numFmtId="0" fontId="20" fillId="28" borderId="14" xfId="0" applyFont="1" applyFill="1" applyBorder="1" applyAlignment="1" applyProtection="1">
      <alignment horizontal="left"/>
      <protection locked="0"/>
    </xf>
    <xf numFmtId="0" fontId="20" fillId="28" borderId="14" xfId="0" applyFont="1" applyFill="1" applyBorder="1" applyProtection="1">
      <protection locked="0"/>
    </xf>
    <xf numFmtId="0" fontId="66" fillId="28" borderId="0" xfId="0" applyFont="1" applyFill="1" applyAlignment="1">
      <alignment horizontal="center"/>
    </xf>
    <xf numFmtId="1" fontId="68" fillId="28" borderId="23" xfId="64" applyNumberFormat="1" applyFont="1" applyFill="1" applyBorder="1" applyAlignment="1" applyProtection="1">
      <alignment horizontal="left" wrapText="1"/>
      <protection locked="0"/>
    </xf>
    <xf numFmtId="1" fontId="68" fillId="28" borderId="16" xfId="64" applyNumberFormat="1" applyFont="1" applyFill="1" applyBorder="1" applyAlignment="1" applyProtection="1">
      <alignment horizontal="left" wrapText="1"/>
      <protection locked="0"/>
    </xf>
    <xf numFmtId="1" fontId="68" fillId="28" borderId="24" xfId="64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89" fillId="0" borderId="0" xfId="61" applyFont="1" applyAlignment="1">
      <alignment horizontal="left"/>
    </xf>
  </cellXfs>
  <cellStyles count="2247">
    <cellStyle name="20% - Accent1" xfId="1" builtinId="30" customBuiltin="1"/>
    <cellStyle name="20% - Accent1 2" xfId="80" xr:uid="{00000000-0005-0000-0000-000001000000}"/>
    <cellStyle name="20% - Accent2" xfId="2" builtinId="34" customBuiltin="1"/>
    <cellStyle name="20% - Accent2 2" xfId="81" xr:uid="{00000000-0005-0000-0000-000003000000}"/>
    <cellStyle name="20% - Accent3" xfId="3" builtinId="38" customBuiltin="1"/>
    <cellStyle name="20% - Accent3 2" xfId="82" xr:uid="{00000000-0005-0000-0000-000005000000}"/>
    <cellStyle name="20% - Accent4" xfId="4" builtinId="42" customBuiltin="1"/>
    <cellStyle name="20% - Accent4 2" xfId="83" xr:uid="{00000000-0005-0000-0000-000007000000}"/>
    <cellStyle name="20% - Accent5" xfId="5" builtinId="46" customBuiltin="1"/>
    <cellStyle name="20% - Accent5 2" xfId="84" xr:uid="{00000000-0005-0000-0000-000009000000}"/>
    <cellStyle name="20% - Accent6" xfId="6" builtinId="50" customBuiltin="1"/>
    <cellStyle name="20% - Accent6 2" xfId="85" xr:uid="{00000000-0005-0000-0000-00000B000000}"/>
    <cellStyle name="40% - Accent1" xfId="7" builtinId="31" customBuiltin="1"/>
    <cellStyle name="40% - Accent1 2" xfId="86" xr:uid="{00000000-0005-0000-0000-00000D000000}"/>
    <cellStyle name="40% - Accent2" xfId="8" builtinId="35" customBuiltin="1"/>
    <cellStyle name="40% - Accent2 2" xfId="87" xr:uid="{00000000-0005-0000-0000-00000F000000}"/>
    <cellStyle name="40% - Accent3" xfId="9" builtinId="39" customBuiltin="1"/>
    <cellStyle name="40% - Accent3 2" xfId="88" xr:uid="{00000000-0005-0000-0000-000011000000}"/>
    <cellStyle name="40% - Accent4" xfId="10" builtinId="43" customBuiltin="1"/>
    <cellStyle name="40% - Accent4 2" xfId="89" xr:uid="{00000000-0005-0000-0000-000013000000}"/>
    <cellStyle name="40% - Accent5" xfId="11" builtinId="47" customBuiltin="1"/>
    <cellStyle name="40% - Accent5 2" xfId="90" xr:uid="{00000000-0005-0000-0000-000015000000}"/>
    <cellStyle name="40% - Accent6" xfId="12" builtinId="51" customBuiltin="1"/>
    <cellStyle name="40% - Accent6 2" xfId="91" xr:uid="{00000000-0005-0000-0000-000017000000}"/>
    <cellStyle name="60% - Accent1" xfId="13" builtinId="32" customBuiltin="1"/>
    <cellStyle name="60% - Accent1 2" xfId="92" xr:uid="{00000000-0005-0000-0000-000019000000}"/>
    <cellStyle name="60% - Accent2" xfId="14" builtinId="36" customBuiltin="1"/>
    <cellStyle name="60% - Accent2 2" xfId="93" xr:uid="{00000000-0005-0000-0000-00001B000000}"/>
    <cellStyle name="60% - Accent3" xfId="15" builtinId="40" customBuiltin="1"/>
    <cellStyle name="60% - Accent3 2" xfId="94" xr:uid="{00000000-0005-0000-0000-00001D000000}"/>
    <cellStyle name="60% - Accent4" xfId="16" builtinId="44" customBuiltin="1"/>
    <cellStyle name="60% - Accent4 2" xfId="95" xr:uid="{00000000-0005-0000-0000-00001F000000}"/>
    <cellStyle name="60% - Accent5" xfId="17" builtinId="48" customBuiltin="1"/>
    <cellStyle name="60% - Accent5 2" xfId="96" xr:uid="{00000000-0005-0000-0000-000021000000}"/>
    <cellStyle name="60% - Accent6" xfId="18" builtinId="52" customBuiltin="1"/>
    <cellStyle name="60% - Accent6 2" xfId="97" xr:uid="{00000000-0005-0000-0000-000023000000}"/>
    <cellStyle name="Accent1" xfId="19" builtinId="29" customBuiltin="1"/>
    <cellStyle name="Accent1 2" xfId="98" xr:uid="{00000000-0005-0000-0000-000025000000}"/>
    <cellStyle name="Accent2" xfId="20" builtinId="33" customBuiltin="1"/>
    <cellStyle name="Accent2 2" xfId="99" xr:uid="{00000000-0005-0000-0000-000027000000}"/>
    <cellStyle name="Accent3" xfId="21" builtinId="37" customBuiltin="1"/>
    <cellStyle name="Accent3 2" xfId="100" xr:uid="{00000000-0005-0000-0000-000029000000}"/>
    <cellStyle name="Accent4" xfId="22" builtinId="41" customBuiltin="1"/>
    <cellStyle name="Accent4 2" xfId="101" xr:uid="{00000000-0005-0000-0000-00002B000000}"/>
    <cellStyle name="Accent5" xfId="23" builtinId="45" customBuiltin="1"/>
    <cellStyle name="Accent5 2" xfId="102" xr:uid="{00000000-0005-0000-0000-00002D000000}"/>
    <cellStyle name="Accent6" xfId="24" builtinId="49" customBuiltin="1"/>
    <cellStyle name="Accent6 2" xfId="103" xr:uid="{00000000-0005-0000-0000-00002F000000}"/>
    <cellStyle name="Bad" xfId="25" builtinId="27" customBuiltin="1"/>
    <cellStyle name="Bad 2" xfId="104" xr:uid="{00000000-0005-0000-0000-000031000000}"/>
    <cellStyle name="Calculation" xfId="26" builtinId="22" customBuiltin="1"/>
    <cellStyle name="Calculation 2" xfId="105" xr:uid="{00000000-0005-0000-0000-000033000000}"/>
    <cellStyle name="Calculation 2 10" xfId="739" xr:uid="{00000000-0005-0000-0000-000034000000}"/>
    <cellStyle name="Calculation 2 10 2" xfId="1680" xr:uid="{00000000-0005-0000-0000-000035000000}"/>
    <cellStyle name="Calculation 2 11" xfId="789" xr:uid="{00000000-0005-0000-0000-000036000000}"/>
    <cellStyle name="Calculation 2 11 2" xfId="1728" xr:uid="{00000000-0005-0000-0000-000037000000}"/>
    <cellStyle name="Calculation 2 12" xfId="835" xr:uid="{00000000-0005-0000-0000-000038000000}"/>
    <cellStyle name="Calculation 2 12 2" xfId="1773" xr:uid="{00000000-0005-0000-0000-000039000000}"/>
    <cellStyle name="Calculation 2 13" xfId="843" xr:uid="{00000000-0005-0000-0000-00003A000000}"/>
    <cellStyle name="Calculation 2 13 2" xfId="1780" xr:uid="{00000000-0005-0000-0000-00003B000000}"/>
    <cellStyle name="Calculation 2 14" xfId="890" xr:uid="{00000000-0005-0000-0000-00003C000000}"/>
    <cellStyle name="Calculation 2 14 2" xfId="1826" xr:uid="{00000000-0005-0000-0000-00003D000000}"/>
    <cellStyle name="Calculation 2 15" xfId="971" xr:uid="{00000000-0005-0000-0000-00003E000000}"/>
    <cellStyle name="Calculation 2 15 2" xfId="1905" xr:uid="{00000000-0005-0000-0000-00003F000000}"/>
    <cellStyle name="Calculation 2 16" xfId="1162" xr:uid="{00000000-0005-0000-0000-000040000000}"/>
    <cellStyle name="Calculation 2 16 2" xfId="2091" xr:uid="{00000000-0005-0000-0000-000041000000}"/>
    <cellStyle name="Calculation 2 17" xfId="1205" xr:uid="{00000000-0005-0000-0000-000042000000}"/>
    <cellStyle name="Calculation 2 17 2" xfId="2133" xr:uid="{00000000-0005-0000-0000-000043000000}"/>
    <cellStyle name="Calculation 2 18" xfId="394" xr:uid="{00000000-0005-0000-0000-000044000000}"/>
    <cellStyle name="Calculation 2 18 2" xfId="1363" xr:uid="{00000000-0005-0000-0000-000045000000}"/>
    <cellStyle name="Calculation 2 2" xfId="174" xr:uid="{00000000-0005-0000-0000-000046000000}"/>
    <cellStyle name="Calculation 2 2 10" xfId="729" xr:uid="{00000000-0005-0000-0000-000047000000}"/>
    <cellStyle name="Calculation 2 2 10 2" xfId="1670" xr:uid="{00000000-0005-0000-0000-000048000000}"/>
    <cellStyle name="Calculation 2 2 11" xfId="477" xr:uid="{00000000-0005-0000-0000-000049000000}"/>
    <cellStyle name="Calculation 2 2 11 2" xfId="1438" xr:uid="{00000000-0005-0000-0000-00004A000000}"/>
    <cellStyle name="Calculation 2 2 12" xfId="740" xr:uid="{00000000-0005-0000-0000-00004B000000}"/>
    <cellStyle name="Calculation 2 2 12 2" xfId="1681" xr:uid="{00000000-0005-0000-0000-00004C000000}"/>
    <cellStyle name="Calculation 2 2 13" xfId="1010" xr:uid="{00000000-0005-0000-0000-00004D000000}"/>
    <cellStyle name="Calculation 2 2 13 2" xfId="1943" xr:uid="{00000000-0005-0000-0000-00004E000000}"/>
    <cellStyle name="Calculation 2 2 14" xfId="1182" xr:uid="{00000000-0005-0000-0000-00004F000000}"/>
    <cellStyle name="Calculation 2 2 14 2" xfId="2110" xr:uid="{00000000-0005-0000-0000-000050000000}"/>
    <cellStyle name="Calculation 2 2 15" xfId="1232" xr:uid="{00000000-0005-0000-0000-000051000000}"/>
    <cellStyle name="Calculation 2 2 15 2" xfId="2160" xr:uid="{00000000-0005-0000-0000-000052000000}"/>
    <cellStyle name="Calculation 2 2 16" xfId="1159" xr:uid="{00000000-0005-0000-0000-000053000000}"/>
    <cellStyle name="Calculation 2 2 16 2" xfId="2088" xr:uid="{00000000-0005-0000-0000-000054000000}"/>
    <cellStyle name="Calculation 2 2 17" xfId="1203" xr:uid="{00000000-0005-0000-0000-000055000000}"/>
    <cellStyle name="Calculation 2 2 17 2" xfId="2131" xr:uid="{00000000-0005-0000-0000-000056000000}"/>
    <cellStyle name="Calculation 2 2 18" xfId="395" xr:uid="{00000000-0005-0000-0000-000057000000}"/>
    <cellStyle name="Calculation 2 2 18 2" xfId="1364" xr:uid="{00000000-0005-0000-0000-000058000000}"/>
    <cellStyle name="Calculation 2 2 19" xfId="1321" xr:uid="{00000000-0005-0000-0000-000059000000}"/>
    <cellStyle name="Calculation 2 2 2" xfId="175" xr:uid="{00000000-0005-0000-0000-00005A000000}"/>
    <cellStyle name="Calculation 2 2 2 10" xfId="871" xr:uid="{00000000-0005-0000-0000-00005B000000}"/>
    <cellStyle name="Calculation 2 2 2 10 2" xfId="1807" xr:uid="{00000000-0005-0000-0000-00005C000000}"/>
    <cellStyle name="Calculation 2 2 2 11" xfId="1030" xr:uid="{00000000-0005-0000-0000-00005D000000}"/>
    <cellStyle name="Calculation 2 2 2 11 2" xfId="1962" xr:uid="{00000000-0005-0000-0000-00005E000000}"/>
    <cellStyle name="Calculation 2 2 2 12" xfId="790" xr:uid="{00000000-0005-0000-0000-00005F000000}"/>
    <cellStyle name="Calculation 2 2 2 12 2" xfId="1729" xr:uid="{00000000-0005-0000-0000-000060000000}"/>
    <cellStyle name="Calculation 2 2 2 13" xfId="1183" xr:uid="{00000000-0005-0000-0000-000061000000}"/>
    <cellStyle name="Calculation 2 2 2 13 2" xfId="2111" xr:uid="{00000000-0005-0000-0000-000062000000}"/>
    <cellStyle name="Calculation 2 2 2 14" xfId="1140" xr:uid="{00000000-0005-0000-0000-000063000000}"/>
    <cellStyle name="Calculation 2 2 2 14 2" xfId="2069" xr:uid="{00000000-0005-0000-0000-000064000000}"/>
    <cellStyle name="Calculation 2 2 2 15" xfId="1160" xr:uid="{00000000-0005-0000-0000-000065000000}"/>
    <cellStyle name="Calculation 2 2 2 15 2" xfId="2089" xr:uid="{00000000-0005-0000-0000-000066000000}"/>
    <cellStyle name="Calculation 2 2 2 16" xfId="1180" xr:uid="{00000000-0005-0000-0000-000067000000}"/>
    <cellStyle name="Calculation 2 2 2 16 2" xfId="2109" xr:uid="{00000000-0005-0000-0000-000068000000}"/>
    <cellStyle name="Calculation 2 2 2 17" xfId="396" xr:uid="{00000000-0005-0000-0000-000069000000}"/>
    <cellStyle name="Calculation 2 2 2 17 2" xfId="1365" xr:uid="{00000000-0005-0000-0000-00006A000000}"/>
    <cellStyle name="Calculation 2 2 2 18" xfId="1322" xr:uid="{00000000-0005-0000-0000-00006B000000}"/>
    <cellStyle name="Calculation 2 2 2 2" xfId="465" xr:uid="{00000000-0005-0000-0000-00006C000000}"/>
    <cellStyle name="Calculation 2 2 2 2 2" xfId="1426" xr:uid="{00000000-0005-0000-0000-00006D000000}"/>
    <cellStyle name="Calculation 2 2 2 3" xfId="620" xr:uid="{00000000-0005-0000-0000-00006E000000}"/>
    <cellStyle name="Calculation 2 2 2 3 2" xfId="1574" xr:uid="{00000000-0005-0000-0000-00006F000000}"/>
    <cellStyle name="Calculation 2 2 2 4" xfId="582" xr:uid="{00000000-0005-0000-0000-000070000000}"/>
    <cellStyle name="Calculation 2 2 2 4 2" xfId="1543" xr:uid="{00000000-0005-0000-0000-000071000000}"/>
    <cellStyle name="Calculation 2 2 2 5" xfId="593" xr:uid="{00000000-0005-0000-0000-000072000000}"/>
    <cellStyle name="Calculation 2 2 2 5 2" xfId="1552" xr:uid="{00000000-0005-0000-0000-000073000000}"/>
    <cellStyle name="Calculation 2 2 2 6" xfId="746" xr:uid="{00000000-0005-0000-0000-000074000000}"/>
    <cellStyle name="Calculation 2 2 2 6 2" xfId="1687" xr:uid="{00000000-0005-0000-0000-000075000000}"/>
    <cellStyle name="Calculation 2 2 2 7" xfId="794" xr:uid="{00000000-0005-0000-0000-000076000000}"/>
    <cellStyle name="Calculation 2 2 2 7 2" xfId="1733" xr:uid="{00000000-0005-0000-0000-000077000000}"/>
    <cellStyle name="Calculation 2 2 2 8" xfId="840" xr:uid="{00000000-0005-0000-0000-000078000000}"/>
    <cellStyle name="Calculation 2 2 2 8 2" xfId="1777" xr:uid="{00000000-0005-0000-0000-000079000000}"/>
    <cellStyle name="Calculation 2 2 2 9" xfId="886" xr:uid="{00000000-0005-0000-0000-00007A000000}"/>
    <cellStyle name="Calculation 2 2 2 9 2" xfId="1822" xr:uid="{00000000-0005-0000-0000-00007B000000}"/>
    <cellStyle name="Calculation 2 2 3" xfId="466" xr:uid="{00000000-0005-0000-0000-00007C000000}"/>
    <cellStyle name="Calculation 2 2 3 2" xfId="1427" xr:uid="{00000000-0005-0000-0000-00007D000000}"/>
    <cellStyle name="Calculation 2 2 4" xfId="548" xr:uid="{00000000-0005-0000-0000-00007E000000}"/>
    <cellStyle name="Calculation 2 2 4 2" xfId="1509" xr:uid="{00000000-0005-0000-0000-00007F000000}"/>
    <cellStyle name="Calculation 2 2 5" xfId="488" xr:uid="{00000000-0005-0000-0000-000080000000}"/>
    <cellStyle name="Calculation 2 2 5 2" xfId="1449" xr:uid="{00000000-0005-0000-0000-000081000000}"/>
    <cellStyle name="Calculation 2 2 6" xfId="684" xr:uid="{00000000-0005-0000-0000-000082000000}"/>
    <cellStyle name="Calculation 2 2 6 2" xfId="1625" xr:uid="{00000000-0005-0000-0000-000083000000}"/>
    <cellStyle name="Calculation 2 2 7" xfId="547" xr:uid="{00000000-0005-0000-0000-000084000000}"/>
    <cellStyle name="Calculation 2 2 7 2" xfId="1508" xr:uid="{00000000-0005-0000-0000-000085000000}"/>
    <cellStyle name="Calculation 2 2 8" xfId="658" xr:uid="{00000000-0005-0000-0000-000086000000}"/>
    <cellStyle name="Calculation 2 2 8 2" xfId="1600" xr:uid="{00000000-0005-0000-0000-000087000000}"/>
    <cellStyle name="Calculation 2 2 9" xfId="689" xr:uid="{00000000-0005-0000-0000-000088000000}"/>
    <cellStyle name="Calculation 2 2 9 2" xfId="1630" xr:uid="{00000000-0005-0000-0000-000089000000}"/>
    <cellStyle name="Calculation 2 3" xfId="176" xr:uid="{00000000-0005-0000-0000-00008A000000}"/>
    <cellStyle name="Calculation 2 3 10" xfId="730" xr:uid="{00000000-0005-0000-0000-00008B000000}"/>
    <cellStyle name="Calculation 2 3 10 2" xfId="1671" xr:uid="{00000000-0005-0000-0000-00008C000000}"/>
    <cellStyle name="Calculation 2 3 11" xfId="870" xr:uid="{00000000-0005-0000-0000-00008D000000}"/>
    <cellStyle name="Calculation 2 3 11 2" xfId="1806" xr:uid="{00000000-0005-0000-0000-00008E000000}"/>
    <cellStyle name="Calculation 2 3 12" xfId="741" xr:uid="{00000000-0005-0000-0000-00008F000000}"/>
    <cellStyle name="Calculation 2 3 12 2" xfId="1682" xr:uid="{00000000-0005-0000-0000-000090000000}"/>
    <cellStyle name="Calculation 2 3 13" xfId="825" xr:uid="{00000000-0005-0000-0000-000091000000}"/>
    <cellStyle name="Calculation 2 3 13 2" xfId="1763" xr:uid="{00000000-0005-0000-0000-000092000000}"/>
    <cellStyle name="Calculation 2 3 14" xfId="1139" xr:uid="{00000000-0005-0000-0000-000093000000}"/>
    <cellStyle name="Calculation 2 3 14 2" xfId="2068" xr:uid="{00000000-0005-0000-0000-000094000000}"/>
    <cellStyle name="Calculation 2 3 15" xfId="1149" xr:uid="{00000000-0005-0000-0000-000095000000}"/>
    <cellStyle name="Calculation 2 3 15 2" xfId="2078" xr:uid="{00000000-0005-0000-0000-000096000000}"/>
    <cellStyle name="Calculation 2 3 16" xfId="397" xr:uid="{00000000-0005-0000-0000-000097000000}"/>
    <cellStyle name="Calculation 2 3 16 2" xfId="1366" xr:uid="{00000000-0005-0000-0000-000098000000}"/>
    <cellStyle name="Calculation 2 3 2" xfId="371" xr:uid="{00000000-0005-0000-0000-000099000000}"/>
    <cellStyle name="Calculation 2 3 2 10" xfId="1036" xr:uid="{00000000-0005-0000-0000-00009A000000}"/>
    <cellStyle name="Calculation 2 3 2 10 2" xfId="1968" xr:uid="{00000000-0005-0000-0000-00009B000000}"/>
    <cellStyle name="Calculation 2 3 2 11" xfId="1060" xr:uid="{00000000-0005-0000-0000-00009C000000}"/>
    <cellStyle name="Calculation 2 3 2 11 2" xfId="1991" xr:uid="{00000000-0005-0000-0000-00009D000000}"/>
    <cellStyle name="Calculation 2 3 2 12" xfId="1084" xr:uid="{00000000-0005-0000-0000-00009E000000}"/>
    <cellStyle name="Calculation 2 3 2 12 2" xfId="2014" xr:uid="{00000000-0005-0000-0000-00009F000000}"/>
    <cellStyle name="Calculation 2 3 2 13" xfId="1107" xr:uid="{00000000-0005-0000-0000-0000A0000000}"/>
    <cellStyle name="Calculation 2 3 2 13 2" xfId="2037" xr:uid="{00000000-0005-0000-0000-0000A1000000}"/>
    <cellStyle name="Calculation 2 3 2 14" xfId="1233" xr:uid="{00000000-0005-0000-0000-0000A2000000}"/>
    <cellStyle name="Calculation 2 3 2 14 2" xfId="2161" xr:uid="{00000000-0005-0000-0000-0000A3000000}"/>
    <cellStyle name="Calculation 2 3 2 15" xfId="1257" xr:uid="{00000000-0005-0000-0000-0000A4000000}"/>
    <cellStyle name="Calculation 2 3 2 15 2" xfId="2184" xr:uid="{00000000-0005-0000-0000-0000A5000000}"/>
    <cellStyle name="Calculation 2 3 2 16" xfId="1281" xr:uid="{00000000-0005-0000-0000-0000A6000000}"/>
    <cellStyle name="Calculation 2 3 2 16 2" xfId="2207" xr:uid="{00000000-0005-0000-0000-0000A7000000}"/>
    <cellStyle name="Calculation 2 3 2 17" xfId="1303" xr:uid="{00000000-0005-0000-0000-0000A8000000}"/>
    <cellStyle name="Calculation 2 3 2 17 2" xfId="2229" xr:uid="{00000000-0005-0000-0000-0000A9000000}"/>
    <cellStyle name="Calculation 2 3 2 18" xfId="398" xr:uid="{00000000-0005-0000-0000-0000AA000000}"/>
    <cellStyle name="Calculation 2 3 2 18 2" xfId="1367" xr:uid="{00000000-0005-0000-0000-0000AB000000}"/>
    <cellStyle name="Calculation 2 3 2 19" xfId="1345" xr:uid="{00000000-0005-0000-0000-0000AC000000}"/>
    <cellStyle name="Calculation 2 3 2 2" xfId="634" xr:uid="{00000000-0005-0000-0000-0000AD000000}"/>
    <cellStyle name="Calculation 2 3 2 2 2" xfId="1580" xr:uid="{00000000-0005-0000-0000-0000AE000000}"/>
    <cellStyle name="Calculation 2 3 2 3" xfId="756" xr:uid="{00000000-0005-0000-0000-0000AF000000}"/>
    <cellStyle name="Calculation 2 3 2 3 2" xfId="1696" xr:uid="{00000000-0005-0000-0000-0000B0000000}"/>
    <cellStyle name="Calculation 2 3 2 4" xfId="802" xr:uid="{00000000-0005-0000-0000-0000B1000000}"/>
    <cellStyle name="Calculation 2 3 2 4 2" xfId="1741" xr:uid="{00000000-0005-0000-0000-0000B2000000}"/>
    <cellStyle name="Calculation 2 3 2 5" xfId="848" xr:uid="{00000000-0005-0000-0000-0000B3000000}"/>
    <cellStyle name="Calculation 2 3 2 5 2" xfId="1785" xr:uid="{00000000-0005-0000-0000-0000B4000000}"/>
    <cellStyle name="Calculation 2 3 2 6" xfId="895" xr:uid="{00000000-0005-0000-0000-0000B5000000}"/>
    <cellStyle name="Calculation 2 3 2 6 2" xfId="1831" xr:uid="{00000000-0005-0000-0000-0000B6000000}"/>
    <cellStyle name="Calculation 2 3 2 7" xfId="941" xr:uid="{00000000-0005-0000-0000-0000B7000000}"/>
    <cellStyle name="Calculation 2 3 2 7 2" xfId="1876" xr:uid="{00000000-0005-0000-0000-0000B8000000}"/>
    <cellStyle name="Calculation 2 3 2 8" xfId="981" xr:uid="{00000000-0005-0000-0000-0000B9000000}"/>
    <cellStyle name="Calculation 2 3 2 8 2" xfId="1915" xr:uid="{00000000-0005-0000-0000-0000BA000000}"/>
    <cellStyle name="Calculation 2 3 2 9" xfId="1011" xr:uid="{00000000-0005-0000-0000-0000BB000000}"/>
    <cellStyle name="Calculation 2 3 2 9 2" xfId="1944" xr:uid="{00000000-0005-0000-0000-0000BC000000}"/>
    <cellStyle name="Calculation 2 3 3" xfId="464" xr:uid="{00000000-0005-0000-0000-0000BD000000}"/>
    <cellStyle name="Calculation 2 3 3 2" xfId="1425" xr:uid="{00000000-0005-0000-0000-0000BE000000}"/>
    <cellStyle name="Calculation 2 3 4" xfId="549" xr:uid="{00000000-0005-0000-0000-0000BF000000}"/>
    <cellStyle name="Calculation 2 3 4 2" xfId="1510" xr:uid="{00000000-0005-0000-0000-0000C0000000}"/>
    <cellStyle name="Calculation 2 3 5" xfId="489" xr:uid="{00000000-0005-0000-0000-0000C1000000}"/>
    <cellStyle name="Calculation 2 3 5 2" xfId="1450" xr:uid="{00000000-0005-0000-0000-0000C2000000}"/>
    <cellStyle name="Calculation 2 3 6" xfId="685" xr:uid="{00000000-0005-0000-0000-0000C3000000}"/>
    <cellStyle name="Calculation 2 3 6 2" xfId="1626" xr:uid="{00000000-0005-0000-0000-0000C4000000}"/>
    <cellStyle name="Calculation 2 3 7" xfId="554" xr:uid="{00000000-0005-0000-0000-0000C5000000}"/>
    <cellStyle name="Calculation 2 3 7 2" xfId="1515" xr:uid="{00000000-0005-0000-0000-0000C6000000}"/>
    <cellStyle name="Calculation 2 3 8" xfId="667" xr:uid="{00000000-0005-0000-0000-0000C7000000}"/>
    <cellStyle name="Calculation 2 3 8 2" xfId="1609" xr:uid="{00000000-0005-0000-0000-0000C8000000}"/>
    <cellStyle name="Calculation 2 3 9" xfId="690" xr:uid="{00000000-0005-0000-0000-0000C9000000}"/>
    <cellStyle name="Calculation 2 3 9 2" xfId="1631" xr:uid="{00000000-0005-0000-0000-0000CA000000}"/>
    <cellStyle name="Calculation 2 4" xfId="372" xr:uid="{00000000-0005-0000-0000-0000CB000000}"/>
    <cellStyle name="Calculation 2 4 10" xfId="1037" xr:uid="{00000000-0005-0000-0000-0000CC000000}"/>
    <cellStyle name="Calculation 2 4 10 2" xfId="1969" xr:uid="{00000000-0005-0000-0000-0000CD000000}"/>
    <cellStyle name="Calculation 2 4 11" xfId="1061" xr:uid="{00000000-0005-0000-0000-0000CE000000}"/>
    <cellStyle name="Calculation 2 4 11 2" xfId="1992" xr:uid="{00000000-0005-0000-0000-0000CF000000}"/>
    <cellStyle name="Calculation 2 4 12" xfId="1085" xr:uid="{00000000-0005-0000-0000-0000D0000000}"/>
    <cellStyle name="Calculation 2 4 12 2" xfId="2015" xr:uid="{00000000-0005-0000-0000-0000D1000000}"/>
    <cellStyle name="Calculation 2 4 13" xfId="1108" xr:uid="{00000000-0005-0000-0000-0000D2000000}"/>
    <cellStyle name="Calculation 2 4 13 2" xfId="2038" xr:uid="{00000000-0005-0000-0000-0000D3000000}"/>
    <cellStyle name="Calculation 2 4 14" xfId="1234" xr:uid="{00000000-0005-0000-0000-0000D4000000}"/>
    <cellStyle name="Calculation 2 4 14 2" xfId="2162" xr:uid="{00000000-0005-0000-0000-0000D5000000}"/>
    <cellStyle name="Calculation 2 4 15" xfId="1258" xr:uid="{00000000-0005-0000-0000-0000D6000000}"/>
    <cellStyle name="Calculation 2 4 15 2" xfId="2185" xr:uid="{00000000-0005-0000-0000-0000D7000000}"/>
    <cellStyle name="Calculation 2 4 16" xfId="1282" xr:uid="{00000000-0005-0000-0000-0000D8000000}"/>
    <cellStyle name="Calculation 2 4 16 2" xfId="2208" xr:uid="{00000000-0005-0000-0000-0000D9000000}"/>
    <cellStyle name="Calculation 2 4 17" xfId="1304" xr:uid="{00000000-0005-0000-0000-0000DA000000}"/>
    <cellStyle name="Calculation 2 4 17 2" xfId="2230" xr:uid="{00000000-0005-0000-0000-0000DB000000}"/>
    <cellStyle name="Calculation 2 4 18" xfId="399" xr:uid="{00000000-0005-0000-0000-0000DC000000}"/>
    <cellStyle name="Calculation 2 4 18 2" xfId="1368" xr:uid="{00000000-0005-0000-0000-0000DD000000}"/>
    <cellStyle name="Calculation 2 4 19" xfId="1346" xr:uid="{00000000-0005-0000-0000-0000DE000000}"/>
    <cellStyle name="Calculation 2 4 2" xfId="635" xr:uid="{00000000-0005-0000-0000-0000DF000000}"/>
    <cellStyle name="Calculation 2 4 2 2" xfId="1581" xr:uid="{00000000-0005-0000-0000-0000E0000000}"/>
    <cellStyle name="Calculation 2 4 3" xfId="757" xr:uid="{00000000-0005-0000-0000-0000E1000000}"/>
    <cellStyle name="Calculation 2 4 3 2" xfId="1697" xr:uid="{00000000-0005-0000-0000-0000E2000000}"/>
    <cellStyle name="Calculation 2 4 4" xfId="803" xr:uid="{00000000-0005-0000-0000-0000E3000000}"/>
    <cellStyle name="Calculation 2 4 4 2" xfId="1742" xr:uid="{00000000-0005-0000-0000-0000E4000000}"/>
    <cellStyle name="Calculation 2 4 5" xfId="849" xr:uid="{00000000-0005-0000-0000-0000E5000000}"/>
    <cellStyle name="Calculation 2 4 5 2" xfId="1786" xr:uid="{00000000-0005-0000-0000-0000E6000000}"/>
    <cellStyle name="Calculation 2 4 6" xfId="896" xr:uid="{00000000-0005-0000-0000-0000E7000000}"/>
    <cellStyle name="Calculation 2 4 6 2" xfId="1832" xr:uid="{00000000-0005-0000-0000-0000E8000000}"/>
    <cellStyle name="Calculation 2 4 7" xfId="942" xr:uid="{00000000-0005-0000-0000-0000E9000000}"/>
    <cellStyle name="Calculation 2 4 7 2" xfId="1877" xr:uid="{00000000-0005-0000-0000-0000EA000000}"/>
    <cellStyle name="Calculation 2 4 8" xfId="982" xr:uid="{00000000-0005-0000-0000-0000EB000000}"/>
    <cellStyle name="Calculation 2 4 8 2" xfId="1916" xr:uid="{00000000-0005-0000-0000-0000EC000000}"/>
    <cellStyle name="Calculation 2 4 9" xfId="1012" xr:uid="{00000000-0005-0000-0000-0000ED000000}"/>
    <cellStyle name="Calculation 2 4 9 2" xfId="1945" xr:uid="{00000000-0005-0000-0000-0000EE000000}"/>
    <cellStyle name="Calculation 2 5" xfId="556" xr:uid="{00000000-0005-0000-0000-0000EF000000}"/>
    <cellStyle name="Calculation 2 5 2" xfId="1517" xr:uid="{00000000-0005-0000-0000-0000F0000000}"/>
    <cellStyle name="Calculation 2 6" xfId="497" xr:uid="{00000000-0005-0000-0000-0000F1000000}"/>
    <cellStyle name="Calculation 2 6 2" xfId="1458" xr:uid="{00000000-0005-0000-0000-0000F2000000}"/>
    <cellStyle name="Calculation 2 7" xfId="691" xr:uid="{00000000-0005-0000-0000-0000F3000000}"/>
    <cellStyle name="Calculation 2 7 2" xfId="1632" xr:uid="{00000000-0005-0000-0000-0000F4000000}"/>
    <cellStyle name="Calculation 2 8" xfId="577" xr:uid="{00000000-0005-0000-0000-0000F5000000}"/>
    <cellStyle name="Calculation 2 8 2" xfId="1538" xr:uid="{00000000-0005-0000-0000-0000F6000000}"/>
    <cellStyle name="Calculation 2 9" xfId="672" xr:uid="{00000000-0005-0000-0000-0000F7000000}"/>
    <cellStyle name="Calculation 2 9 2" xfId="1613" xr:uid="{00000000-0005-0000-0000-0000F8000000}"/>
    <cellStyle name="Calculation 3" xfId="177" xr:uid="{00000000-0005-0000-0000-0000F9000000}"/>
    <cellStyle name="Calculation 3 10" xfId="731" xr:uid="{00000000-0005-0000-0000-0000FA000000}"/>
    <cellStyle name="Calculation 3 10 2" xfId="1672" xr:uid="{00000000-0005-0000-0000-0000FB000000}"/>
    <cellStyle name="Calculation 3 11" xfId="742" xr:uid="{00000000-0005-0000-0000-0000FC000000}"/>
    <cellStyle name="Calculation 3 11 2" xfId="1683" xr:uid="{00000000-0005-0000-0000-0000FD000000}"/>
    <cellStyle name="Calculation 3 12" xfId="780" xr:uid="{00000000-0005-0000-0000-0000FE000000}"/>
    <cellStyle name="Calculation 3 12 2" xfId="1719" xr:uid="{00000000-0005-0000-0000-0000FF000000}"/>
    <cellStyle name="Calculation 3 13" xfId="661" xr:uid="{00000000-0005-0000-0000-000000010000}"/>
    <cellStyle name="Calculation 3 13 2" xfId="1603" xr:uid="{00000000-0005-0000-0000-000001010000}"/>
    <cellStyle name="Calculation 3 14" xfId="1185" xr:uid="{00000000-0005-0000-0000-000002010000}"/>
    <cellStyle name="Calculation 3 14 2" xfId="2113" xr:uid="{00000000-0005-0000-0000-000003010000}"/>
    <cellStyle name="Calculation 3 15" xfId="1197" xr:uid="{00000000-0005-0000-0000-000004010000}"/>
    <cellStyle name="Calculation 3 15 2" xfId="2125" xr:uid="{00000000-0005-0000-0000-000005010000}"/>
    <cellStyle name="Calculation 3 16" xfId="1147" xr:uid="{00000000-0005-0000-0000-000006010000}"/>
    <cellStyle name="Calculation 3 16 2" xfId="2076" xr:uid="{00000000-0005-0000-0000-000007010000}"/>
    <cellStyle name="Calculation 3 17" xfId="1204" xr:uid="{00000000-0005-0000-0000-000008010000}"/>
    <cellStyle name="Calculation 3 17 2" xfId="2132" xr:uid="{00000000-0005-0000-0000-000009010000}"/>
    <cellStyle name="Calculation 3 18" xfId="594" xr:uid="{00000000-0005-0000-0000-00000A010000}"/>
    <cellStyle name="Calculation 3 18 2" xfId="1553" xr:uid="{00000000-0005-0000-0000-00000B010000}"/>
    <cellStyle name="Calculation 3 19" xfId="1323" xr:uid="{00000000-0005-0000-0000-00000C010000}"/>
    <cellStyle name="Calculation 3 2" xfId="178" xr:uid="{00000000-0005-0000-0000-00000D010000}"/>
    <cellStyle name="Calculation 3 2 10" xfId="918" xr:uid="{00000000-0005-0000-0000-00000E010000}"/>
    <cellStyle name="Calculation 3 2 10 2" xfId="1853" xr:uid="{00000000-0005-0000-0000-00000F010000}"/>
    <cellStyle name="Calculation 3 2 11" xfId="461" xr:uid="{00000000-0005-0000-0000-000010010000}"/>
    <cellStyle name="Calculation 3 2 11 2" xfId="1422" xr:uid="{00000000-0005-0000-0000-000011010000}"/>
    <cellStyle name="Calculation 3 2 12" xfId="662" xr:uid="{00000000-0005-0000-0000-000012010000}"/>
    <cellStyle name="Calculation 3 2 12 2" xfId="1604" xr:uid="{00000000-0005-0000-0000-000013010000}"/>
    <cellStyle name="Calculation 3 2 13" xfId="1186" xr:uid="{00000000-0005-0000-0000-000014010000}"/>
    <cellStyle name="Calculation 3 2 13 2" xfId="2114" xr:uid="{00000000-0005-0000-0000-000015010000}"/>
    <cellStyle name="Calculation 3 2 14" xfId="1196" xr:uid="{00000000-0005-0000-0000-000016010000}"/>
    <cellStyle name="Calculation 3 2 14 2" xfId="2124" xr:uid="{00000000-0005-0000-0000-000017010000}"/>
    <cellStyle name="Calculation 3 2 15" xfId="1150" xr:uid="{00000000-0005-0000-0000-000018010000}"/>
    <cellStyle name="Calculation 3 2 15 2" xfId="2079" xr:uid="{00000000-0005-0000-0000-000019010000}"/>
    <cellStyle name="Calculation 3 2 16" xfId="1151" xr:uid="{00000000-0005-0000-0000-00001A010000}"/>
    <cellStyle name="Calculation 3 2 16 2" xfId="2080" xr:uid="{00000000-0005-0000-0000-00001B010000}"/>
    <cellStyle name="Calculation 3 2 17" xfId="595" xr:uid="{00000000-0005-0000-0000-00001C010000}"/>
    <cellStyle name="Calculation 3 2 17 2" xfId="1554" xr:uid="{00000000-0005-0000-0000-00001D010000}"/>
    <cellStyle name="Calculation 3 2 18" xfId="1324" xr:uid="{00000000-0005-0000-0000-00001E010000}"/>
    <cellStyle name="Calculation 3 2 2" xfId="462" xr:uid="{00000000-0005-0000-0000-00001F010000}"/>
    <cellStyle name="Calculation 3 2 2 2" xfId="1423" xr:uid="{00000000-0005-0000-0000-000020010000}"/>
    <cellStyle name="Calculation 3 2 3" xfId="675" xr:uid="{00000000-0005-0000-0000-000021010000}"/>
    <cellStyle name="Calculation 3 2 3 2" xfId="1616" xr:uid="{00000000-0005-0000-0000-000022010000}"/>
    <cellStyle name="Calculation 3 2 4" xfId="659" xr:uid="{00000000-0005-0000-0000-000023010000}"/>
    <cellStyle name="Calculation 3 2 4 2" xfId="1601" xr:uid="{00000000-0005-0000-0000-000024010000}"/>
    <cellStyle name="Calculation 3 2 5" xfId="663" xr:uid="{00000000-0005-0000-0000-000025010000}"/>
    <cellStyle name="Calculation 3 2 5 2" xfId="1605" xr:uid="{00000000-0005-0000-0000-000026010000}"/>
    <cellStyle name="Calculation 3 2 6" xfId="450" xr:uid="{00000000-0005-0000-0000-000027010000}"/>
    <cellStyle name="Calculation 3 2 6 2" xfId="1411" xr:uid="{00000000-0005-0000-0000-000028010000}"/>
    <cellStyle name="Calculation 3 2 7" xfId="527" xr:uid="{00000000-0005-0000-0000-000029010000}"/>
    <cellStyle name="Calculation 3 2 7 2" xfId="1488" xr:uid="{00000000-0005-0000-0000-00002A010000}"/>
    <cellStyle name="Calculation 3 2 8" xfId="472" xr:uid="{00000000-0005-0000-0000-00002B010000}"/>
    <cellStyle name="Calculation 3 2 8 2" xfId="1433" xr:uid="{00000000-0005-0000-0000-00002C010000}"/>
    <cellStyle name="Calculation 3 2 9" xfId="537" xr:uid="{00000000-0005-0000-0000-00002D010000}"/>
    <cellStyle name="Calculation 3 2 9 2" xfId="1498" xr:uid="{00000000-0005-0000-0000-00002E010000}"/>
    <cellStyle name="Calculation 3 3" xfId="463" xr:uid="{00000000-0005-0000-0000-00002F010000}"/>
    <cellStyle name="Calculation 3 3 2" xfId="1424" xr:uid="{00000000-0005-0000-0000-000030010000}"/>
    <cellStyle name="Calculation 3 4" xfId="550" xr:uid="{00000000-0005-0000-0000-000031010000}"/>
    <cellStyle name="Calculation 3 4 2" xfId="1511" xr:uid="{00000000-0005-0000-0000-000032010000}"/>
    <cellStyle name="Calculation 3 5" xfId="490" xr:uid="{00000000-0005-0000-0000-000033010000}"/>
    <cellStyle name="Calculation 3 5 2" xfId="1451" xr:uid="{00000000-0005-0000-0000-000034010000}"/>
    <cellStyle name="Calculation 3 6" xfId="686" xr:uid="{00000000-0005-0000-0000-000035010000}"/>
    <cellStyle name="Calculation 3 6 2" xfId="1627" xr:uid="{00000000-0005-0000-0000-000036010000}"/>
    <cellStyle name="Calculation 3 7" xfId="555" xr:uid="{00000000-0005-0000-0000-000037010000}"/>
    <cellStyle name="Calculation 3 7 2" xfId="1516" xr:uid="{00000000-0005-0000-0000-000038010000}"/>
    <cellStyle name="Calculation 3 8" xfId="668" xr:uid="{00000000-0005-0000-0000-000039010000}"/>
    <cellStyle name="Calculation 3 8 2" xfId="1610" xr:uid="{00000000-0005-0000-0000-00003A010000}"/>
    <cellStyle name="Calculation 3 9" xfId="692" xr:uid="{00000000-0005-0000-0000-00003B010000}"/>
    <cellStyle name="Calculation 3 9 2" xfId="1633" xr:uid="{00000000-0005-0000-0000-00003C010000}"/>
    <cellStyle name="Check Cell" xfId="27" builtinId="23" customBuiltin="1"/>
    <cellStyle name="Check Cell 2" xfId="106" xr:uid="{00000000-0005-0000-0000-00003E010000}"/>
    <cellStyle name="Check Cell 2 2" xfId="179" xr:uid="{00000000-0005-0000-0000-00003F010000}"/>
    <cellStyle name="Check Cell 2 2 2" xfId="596" xr:uid="{00000000-0005-0000-0000-000040010000}"/>
    <cellStyle name="Check Cell 2 2 2 2" xfId="1555" xr:uid="{00000000-0005-0000-0000-000041010000}"/>
    <cellStyle name="Check Cell 2 3" xfId="400" xr:uid="{00000000-0005-0000-0000-000042010000}"/>
    <cellStyle name="Check Cell 2 3 2" xfId="1369" xr:uid="{00000000-0005-0000-0000-000043010000}"/>
    <cellStyle name="Check Cell 3" xfId="367" xr:uid="{00000000-0005-0000-0000-000044010000}"/>
    <cellStyle name="Comma 2" xfId="66" xr:uid="{00000000-0005-0000-0000-000045010000}"/>
    <cellStyle name="Comma0" xfId="28" xr:uid="{00000000-0005-0000-0000-000046010000}"/>
    <cellStyle name="Comma0 2" xfId="148" xr:uid="{00000000-0005-0000-0000-000047010000}"/>
    <cellStyle name="Comma0 3" xfId="149" xr:uid="{00000000-0005-0000-0000-000048010000}"/>
    <cellStyle name="Comma0 4" xfId="150" xr:uid="{00000000-0005-0000-0000-000049010000}"/>
    <cellStyle name="Comma0 5" xfId="151" xr:uid="{00000000-0005-0000-0000-00004A010000}"/>
    <cellStyle name="Comma0 6" xfId="107" xr:uid="{00000000-0005-0000-0000-00004B010000}"/>
    <cellStyle name="Currency" xfId="29" builtinId="4"/>
    <cellStyle name="Currency 10" xfId="180" xr:uid="{00000000-0005-0000-0000-00004D010000}"/>
    <cellStyle name="Currency 11" xfId="181" xr:uid="{00000000-0005-0000-0000-00004E010000}"/>
    <cellStyle name="Currency 12" xfId="182" xr:uid="{00000000-0005-0000-0000-00004F010000}"/>
    <cellStyle name="Currency 13" xfId="183" xr:uid="{00000000-0005-0000-0000-000050010000}"/>
    <cellStyle name="Currency 14" xfId="184" xr:uid="{00000000-0005-0000-0000-000051010000}"/>
    <cellStyle name="Currency 15" xfId="185" xr:uid="{00000000-0005-0000-0000-000052010000}"/>
    <cellStyle name="Currency 16" xfId="186" xr:uid="{00000000-0005-0000-0000-000053010000}"/>
    <cellStyle name="Currency 17" xfId="187" xr:uid="{00000000-0005-0000-0000-000054010000}"/>
    <cellStyle name="Currency 18" xfId="188" xr:uid="{00000000-0005-0000-0000-000055010000}"/>
    <cellStyle name="Currency 19" xfId="189" xr:uid="{00000000-0005-0000-0000-000056010000}"/>
    <cellStyle name="Currency 2" xfId="30" xr:uid="{00000000-0005-0000-0000-000057010000}"/>
    <cellStyle name="Currency 2 2" xfId="143" xr:uid="{00000000-0005-0000-0000-000058010000}"/>
    <cellStyle name="Currency 2 2 2" xfId="190" xr:uid="{00000000-0005-0000-0000-000059010000}"/>
    <cellStyle name="Currency 2 3" xfId="191" xr:uid="{00000000-0005-0000-0000-00005A010000}"/>
    <cellStyle name="Currency 2 4" xfId="77" xr:uid="{00000000-0005-0000-0000-00005B010000}"/>
    <cellStyle name="Currency 20" xfId="68" xr:uid="{00000000-0005-0000-0000-00005C010000}"/>
    <cellStyle name="Currency 3" xfId="108" xr:uid="{00000000-0005-0000-0000-00005D010000}"/>
    <cellStyle name="Currency 4" xfId="147" xr:uid="{00000000-0005-0000-0000-00005E010000}"/>
    <cellStyle name="Currency 4 2" xfId="192" xr:uid="{00000000-0005-0000-0000-00005F010000}"/>
    <cellStyle name="Currency 5" xfId="145" xr:uid="{00000000-0005-0000-0000-000060010000}"/>
    <cellStyle name="Currency 6" xfId="193" xr:uid="{00000000-0005-0000-0000-000061010000}"/>
    <cellStyle name="Currency 7" xfId="194" xr:uid="{00000000-0005-0000-0000-000062010000}"/>
    <cellStyle name="Currency 8" xfId="195" xr:uid="{00000000-0005-0000-0000-000063010000}"/>
    <cellStyle name="Currency 9" xfId="196" xr:uid="{00000000-0005-0000-0000-000064010000}"/>
    <cellStyle name="Currency0" xfId="31" xr:uid="{00000000-0005-0000-0000-000065010000}"/>
    <cellStyle name="Currency0 2" xfId="152" xr:uid="{00000000-0005-0000-0000-000066010000}"/>
    <cellStyle name="Currency0 3" xfId="153" xr:uid="{00000000-0005-0000-0000-000067010000}"/>
    <cellStyle name="Currency0 4" xfId="154" xr:uid="{00000000-0005-0000-0000-000068010000}"/>
    <cellStyle name="Currency0 5" xfId="155" xr:uid="{00000000-0005-0000-0000-000069010000}"/>
    <cellStyle name="Currency0 6" xfId="109" xr:uid="{00000000-0005-0000-0000-00006A010000}"/>
    <cellStyle name="Date" xfId="32" xr:uid="{00000000-0005-0000-0000-00006B010000}"/>
    <cellStyle name="Date 2" xfId="156" xr:uid="{00000000-0005-0000-0000-00006C010000}"/>
    <cellStyle name="Date 3" xfId="157" xr:uid="{00000000-0005-0000-0000-00006D010000}"/>
    <cellStyle name="Date 4" xfId="158" xr:uid="{00000000-0005-0000-0000-00006E010000}"/>
    <cellStyle name="Date 5" xfId="159" xr:uid="{00000000-0005-0000-0000-00006F010000}"/>
    <cellStyle name="Explanatory Text" xfId="33" builtinId="53" customBuiltin="1"/>
    <cellStyle name="Explanatory Text 2" xfId="110" xr:uid="{00000000-0005-0000-0000-000071010000}"/>
    <cellStyle name="Fixed" xfId="34" xr:uid="{00000000-0005-0000-0000-000072010000}"/>
    <cellStyle name="Fixed 2" xfId="160" xr:uid="{00000000-0005-0000-0000-000073010000}"/>
    <cellStyle name="Fixed 3" xfId="161" xr:uid="{00000000-0005-0000-0000-000074010000}"/>
    <cellStyle name="Fixed 4" xfId="162" xr:uid="{00000000-0005-0000-0000-000075010000}"/>
    <cellStyle name="Fixed 5" xfId="163" xr:uid="{00000000-0005-0000-0000-000076010000}"/>
    <cellStyle name="Followed Hyperlink 257" xfId="197" xr:uid="{00000000-0005-0000-0000-000077010000}"/>
    <cellStyle name="Followed Hyperlink 258" xfId="198" xr:uid="{00000000-0005-0000-0000-000078010000}"/>
    <cellStyle name="Followed Hyperlink 259" xfId="199" xr:uid="{00000000-0005-0000-0000-000079010000}"/>
    <cellStyle name="Followed Hyperlink 26" xfId="200" xr:uid="{00000000-0005-0000-0000-00007A010000}"/>
    <cellStyle name="Followed Hyperlink 260" xfId="201" xr:uid="{00000000-0005-0000-0000-00007B010000}"/>
    <cellStyle name="Followed Hyperlink 261" xfId="202" xr:uid="{00000000-0005-0000-0000-00007C010000}"/>
    <cellStyle name="Followed Hyperlink 262" xfId="203" xr:uid="{00000000-0005-0000-0000-00007D010000}"/>
    <cellStyle name="Followed Hyperlink 27" xfId="204" xr:uid="{00000000-0005-0000-0000-00007E010000}"/>
    <cellStyle name="Followed Hyperlink 28" xfId="205" xr:uid="{00000000-0005-0000-0000-00007F010000}"/>
    <cellStyle name="Followed Hyperlink 29" xfId="206" xr:uid="{00000000-0005-0000-0000-000080010000}"/>
    <cellStyle name="Followed Hyperlink 3" xfId="207" xr:uid="{00000000-0005-0000-0000-000081010000}"/>
    <cellStyle name="Followed Hyperlink 30" xfId="208" xr:uid="{00000000-0005-0000-0000-000082010000}"/>
    <cellStyle name="Followed Hyperlink 31" xfId="209" xr:uid="{00000000-0005-0000-0000-000083010000}"/>
    <cellStyle name="Followed Hyperlink 32" xfId="210" xr:uid="{00000000-0005-0000-0000-000084010000}"/>
    <cellStyle name="Followed Hyperlink 33" xfId="211" xr:uid="{00000000-0005-0000-0000-000085010000}"/>
    <cellStyle name="Followed Hyperlink 34" xfId="212" xr:uid="{00000000-0005-0000-0000-000086010000}"/>
    <cellStyle name="Followed Hyperlink 35" xfId="213" xr:uid="{00000000-0005-0000-0000-000087010000}"/>
    <cellStyle name="Followed Hyperlink 36" xfId="214" xr:uid="{00000000-0005-0000-0000-000088010000}"/>
    <cellStyle name="Followed Hyperlink 37" xfId="215" xr:uid="{00000000-0005-0000-0000-000089010000}"/>
    <cellStyle name="Followed Hyperlink 38" xfId="216" xr:uid="{00000000-0005-0000-0000-00008A010000}"/>
    <cellStyle name="Followed Hyperlink 39" xfId="217" xr:uid="{00000000-0005-0000-0000-00008B010000}"/>
    <cellStyle name="Followed Hyperlink 4" xfId="218" xr:uid="{00000000-0005-0000-0000-00008C010000}"/>
    <cellStyle name="Followed Hyperlink 40" xfId="219" xr:uid="{00000000-0005-0000-0000-00008D010000}"/>
    <cellStyle name="Followed Hyperlink 41" xfId="220" xr:uid="{00000000-0005-0000-0000-00008E010000}"/>
    <cellStyle name="Followed Hyperlink 42" xfId="221" xr:uid="{00000000-0005-0000-0000-00008F010000}"/>
    <cellStyle name="Followed Hyperlink 43" xfId="222" xr:uid="{00000000-0005-0000-0000-000090010000}"/>
    <cellStyle name="Followed Hyperlink 44" xfId="223" xr:uid="{00000000-0005-0000-0000-000091010000}"/>
    <cellStyle name="Followed Hyperlink 45" xfId="224" xr:uid="{00000000-0005-0000-0000-000092010000}"/>
    <cellStyle name="Followed Hyperlink 46" xfId="225" xr:uid="{00000000-0005-0000-0000-000093010000}"/>
    <cellStyle name="Followed Hyperlink 47" xfId="226" xr:uid="{00000000-0005-0000-0000-000094010000}"/>
    <cellStyle name="Followed Hyperlink 48" xfId="227" xr:uid="{00000000-0005-0000-0000-000095010000}"/>
    <cellStyle name="Followed Hyperlink 49" xfId="228" xr:uid="{00000000-0005-0000-0000-000096010000}"/>
    <cellStyle name="Followed Hyperlink 5" xfId="229" xr:uid="{00000000-0005-0000-0000-000097010000}"/>
    <cellStyle name="Followed Hyperlink 50" xfId="230" xr:uid="{00000000-0005-0000-0000-000098010000}"/>
    <cellStyle name="Followed Hyperlink 51" xfId="231" xr:uid="{00000000-0005-0000-0000-000099010000}"/>
    <cellStyle name="Followed Hyperlink 52" xfId="232" xr:uid="{00000000-0005-0000-0000-00009A010000}"/>
    <cellStyle name="Followed Hyperlink 53" xfId="233" xr:uid="{00000000-0005-0000-0000-00009B010000}"/>
    <cellStyle name="Followed Hyperlink 54" xfId="234" xr:uid="{00000000-0005-0000-0000-00009C010000}"/>
    <cellStyle name="Followed Hyperlink 55" xfId="235" xr:uid="{00000000-0005-0000-0000-00009D010000}"/>
    <cellStyle name="Followed Hyperlink 56" xfId="236" xr:uid="{00000000-0005-0000-0000-00009E010000}"/>
    <cellStyle name="Followed Hyperlink 57" xfId="237" xr:uid="{00000000-0005-0000-0000-00009F010000}"/>
    <cellStyle name="Followed Hyperlink 58" xfId="238" xr:uid="{00000000-0005-0000-0000-0000A0010000}"/>
    <cellStyle name="Followed Hyperlink 59" xfId="239" xr:uid="{00000000-0005-0000-0000-0000A1010000}"/>
    <cellStyle name="Followed Hyperlink 6" xfId="240" xr:uid="{00000000-0005-0000-0000-0000A2010000}"/>
    <cellStyle name="Followed Hyperlink 60" xfId="241" xr:uid="{00000000-0005-0000-0000-0000A3010000}"/>
    <cellStyle name="Followed Hyperlink 61" xfId="242" xr:uid="{00000000-0005-0000-0000-0000A4010000}"/>
    <cellStyle name="Followed Hyperlink 62" xfId="243" xr:uid="{00000000-0005-0000-0000-0000A5010000}"/>
    <cellStyle name="Followed Hyperlink 63" xfId="244" xr:uid="{00000000-0005-0000-0000-0000A6010000}"/>
    <cellStyle name="Followed Hyperlink 64" xfId="245" xr:uid="{00000000-0005-0000-0000-0000A7010000}"/>
    <cellStyle name="Followed Hyperlink 65" xfId="246" xr:uid="{00000000-0005-0000-0000-0000A8010000}"/>
    <cellStyle name="Followed Hyperlink 66" xfId="247" xr:uid="{00000000-0005-0000-0000-0000A9010000}"/>
    <cellStyle name="Followed Hyperlink 67" xfId="248" xr:uid="{00000000-0005-0000-0000-0000AA010000}"/>
    <cellStyle name="Followed Hyperlink 68" xfId="249" xr:uid="{00000000-0005-0000-0000-0000AB010000}"/>
    <cellStyle name="Followed Hyperlink 69" xfId="250" xr:uid="{00000000-0005-0000-0000-0000AC010000}"/>
    <cellStyle name="Followed Hyperlink 7" xfId="251" xr:uid="{00000000-0005-0000-0000-0000AD010000}"/>
    <cellStyle name="Followed Hyperlink 70" xfId="252" xr:uid="{00000000-0005-0000-0000-0000AE010000}"/>
    <cellStyle name="Followed Hyperlink 71" xfId="253" xr:uid="{00000000-0005-0000-0000-0000AF010000}"/>
    <cellStyle name="Followed Hyperlink 72" xfId="254" xr:uid="{00000000-0005-0000-0000-0000B0010000}"/>
    <cellStyle name="Followed Hyperlink 73" xfId="255" xr:uid="{00000000-0005-0000-0000-0000B1010000}"/>
    <cellStyle name="Followed Hyperlink 74" xfId="256" xr:uid="{00000000-0005-0000-0000-0000B2010000}"/>
    <cellStyle name="Followed Hyperlink 75" xfId="257" xr:uid="{00000000-0005-0000-0000-0000B3010000}"/>
    <cellStyle name="Followed Hyperlink 76" xfId="258" xr:uid="{00000000-0005-0000-0000-0000B4010000}"/>
    <cellStyle name="Followed Hyperlink 77" xfId="259" xr:uid="{00000000-0005-0000-0000-0000B5010000}"/>
    <cellStyle name="Followed Hyperlink 78" xfId="260" xr:uid="{00000000-0005-0000-0000-0000B6010000}"/>
    <cellStyle name="Followed Hyperlink 79" xfId="261" xr:uid="{00000000-0005-0000-0000-0000B7010000}"/>
    <cellStyle name="Followed Hyperlink 8" xfId="262" xr:uid="{00000000-0005-0000-0000-0000B8010000}"/>
    <cellStyle name="Followed Hyperlink 80" xfId="263" xr:uid="{00000000-0005-0000-0000-0000B9010000}"/>
    <cellStyle name="Followed Hyperlink 81" xfId="264" xr:uid="{00000000-0005-0000-0000-0000BA010000}"/>
    <cellStyle name="Followed Hyperlink 82" xfId="265" xr:uid="{00000000-0005-0000-0000-0000BB010000}"/>
    <cellStyle name="Followed Hyperlink 83" xfId="266" xr:uid="{00000000-0005-0000-0000-0000BC010000}"/>
    <cellStyle name="Followed Hyperlink 84" xfId="267" xr:uid="{00000000-0005-0000-0000-0000BD010000}"/>
    <cellStyle name="Followed Hyperlink 85" xfId="268" xr:uid="{00000000-0005-0000-0000-0000BE010000}"/>
    <cellStyle name="Followed Hyperlink 86" xfId="269" xr:uid="{00000000-0005-0000-0000-0000BF010000}"/>
    <cellStyle name="Followed Hyperlink 87" xfId="270" xr:uid="{00000000-0005-0000-0000-0000C0010000}"/>
    <cellStyle name="Followed Hyperlink 88" xfId="271" xr:uid="{00000000-0005-0000-0000-0000C1010000}"/>
    <cellStyle name="Followed Hyperlink 89" xfId="272" xr:uid="{00000000-0005-0000-0000-0000C2010000}"/>
    <cellStyle name="Followed Hyperlink 9" xfId="273" xr:uid="{00000000-0005-0000-0000-0000C3010000}"/>
    <cellStyle name="Followed Hyperlink 90" xfId="274" xr:uid="{00000000-0005-0000-0000-0000C4010000}"/>
    <cellStyle name="Followed Hyperlink 91" xfId="275" xr:uid="{00000000-0005-0000-0000-0000C5010000}"/>
    <cellStyle name="Followed Hyperlink 92" xfId="276" xr:uid="{00000000-0005-0000-0000-0000C6010000}"/>
    <cellStyle name="Followed Hyperlink 93" xfId="277" xr:uid="{00000000-0005-0000-0000-0000C7010000}"/>
    <cellStyle name="Followed Hyperlink 94" xfId="278" xr:uid="{00000000-0005-0000-0000-0000C8010000}"/>
    <cellStyle name="Followed Hyperlink 95" xfId="279" xr:uid="{00000000-0005-0000-0000-0000C9010000}"/>
    <cellStyle name="Followed Hyperlink 96" xfId="280" xr:uid="{00000000-0005-0000-0000-0000CA010000}"/>
    <cellStyle name="Followed Hyperlink 97" xfId="281" xr:uid="{00000000-0005-0000-0000-0000CB010000}"/>
    <cellStyle name="Followed Hyperlink 98" xfId="282" xr:uid="{00000000-0005-0000-0000-0000CC010000}"/>
    <cellStyle name="Followed Hyperlink 99" xfId="283" xr:uid="{00000000-0005-0000-0000-0000CD010000}"/>
    <cellStyle name="Good" xfId="35" builtinId="26" customBuiltin="1"/>
    <cellStyle name="Good 2" xfId="111" xr:uid="{00000000-0005-0000-0000-0000CF010000}"/>
    <cellStyle name="Heading 1" xfId="36" builtinId="16" customBuiltin="1"/>
    <cellStyle name="Heading 1 2" xfId="37" xr:uid="{00000000-0005-0000-0000-0000D1010000}"/>
    <cellStyle name="Heading 1 2 2" xfId="112" xr:uid="{00000000-0005-0000-0000-0000D2010000}"/>
    <cellStyle name="Heading 1 3" xfId="57" xr:uid="{00000000-0005-0000-0000-0000D3010000}"/>
    <cellStyle name="Heading 1 3 2" xfId="62" xr:uid="{00000000-0005-0000-0000-0000D4010000}"/>
    <cellStyle name="Heading 2" xfId="38" builtinId="17" customBuiltin="1"/>
    <cellStyle name="Heading 2 2" xfId="39" xr:uid="{00000000-0005-0000-0000-0000D6010000}"/>
    <cellStyle name="Heading 2 2 2" xfId="113" xr:uid="{00000000-0005-0000-0000-0000D7010000}"/>
    <cellStyle name="Heading 2 3" xfId="40" xr:uid="{00000000-0005-0000-0000-0000D8010000}"/>
    <cellStyle name="Heading 2 4" xfId="58" xr:uid="{00000000-0005-0000-0000-0000D9010000}"/>
    <cellStyle name="Heading 2 4 2" xfId="63" xr:uid="{00000000-0005-0000-0000-0000DA010000}"/>
    <cellStyle name="Heading 3" xfId="41" builtinId="18" customBuiltin="1"/>
    <cellStyle name="Heading 3 2" xfId="114" xr:uid="{00000000-0005-0000-0000-0000DC010000}"/>
    <cellStyle name="Heading 3 2 2" xfId="284" xr:uid="{00000000-0005-0000-0000-0000DD010000}"/>
    <cellStyle name="Heading 3 2 3" xfId="285" xr:uid="{00000000-0005-0000-0000-0000DE010000}"/>
    <cellStyle name="Heading 4" xfId="42" builtinId="19" customBuiltin="1"/>
    <cellStyle name="Heading 4 2" xfId="115" xr:uid="{00000000-0005-0000-0000-0000E0010000}"/>
    <cellStyle name="Hyperlink" xfId="61" builtinId="8"/>
    <cellStyle name="Hyperlink 2" xfId="116" xr:uid="{00000000-0005-0000-0000-0000E2010000}"/>
    <cellStyle name="Hyperlink 3" xfId="370" xr:uid="{00000000-0005-0000-0000-0000E3010000}"/>
    <cellStyle name="Hyperlink 4" xfId="74" xr:uid="{00000000-0005-0000-0000-0000E4010000}"/>
    <cellStyle name="Input" xfId="43" builtinId="20" customBuiltin="1"/>
    <cellStyle name="Input 2" xfId="117" xr:uid="{00000000-0005-0000-0000-0000E6010000}"/>
    <cellStyle name="Input 2 10" xfId="660" xr:uid="{00000000-0005-0000-0000-0000E7010000}"/>
    <cellStyle name="Input 2 10 2" xfId="1602" xr:uid="{00000000-0005-0000-0000-0000E8010000}"/>
    <cellStyle name="Input 2 11" xfId="615" xr:uid="{00000000-0005-0000-0000-0000E9010000}"/>
    <cellStyle name="Input 2 11 2" xfId="1569" xr:uid="{00000000-0005-0000-0000-0000EA010000}"/>
    <cellStyle name="Input 2 12" xfId="673" xr:uid="{00000000-0005-0000-0000-0000EB010000}"/>
    <cellStyle name="Input 2 12 2" xfId="1614" xr:uid="{00000000-0005-0000-0000-0000EC010000}"/>
    <cellStyle name="Input 2 13" xfId="726" xr:uid="{00000000-0005-0000-0000-0000ED010000}"/>
    <cellStyle name="Input 2 13 2" xfId="1667" xr:uid="{00000000-0005-0000-0000-0000EE010000}"/>
    <cellStyle name="Input 2 14" xfId="779" xr:uid="{00000000-0005-0000-0000-0000EF010000}"/>
    <cellStyle name="Input 2 14 2" xfId="1718" xr:uid="{00000000-0005-0000-0000-0000F0010000}"/>
    <cellStyle name="Input 2 15" xfId="837" xr:uid="{00000000-0005-0000-0000-0000F1010000}"/>
    <cellStyle name="Input 2 15 2" xfId="1774" xr:uid="{00000000-0005-0000-0000-0000F2010000}"/>
    <cellStyle name="Input 2 16" xfId="1158" xr:uid="{00000000-0005-0000-0000-0000F3010000}"/>
    <cellStyle name="Input 2 16 2" xfId="2087" xr:uid="{00000000-0005-0000-0000-0000F4010000}"/>
    <cellStyle name="Input 2 17" xfId="1202" xr:uid="{00000000-0005-0000-0000-0000F5010000}"/>
    <cellStyle name="Input 2 17 2" xfId="2130" xr:uid="{00000000-0005-0000-0000-0000F6010000}"/>
    <cellStyle name="Input 2 18" xfId="401" xr:uid="{00000000-0005-0000-0000-0000F7010000}"/>
    <cellStyle name="Input 2 18 2" xfId="1370" xr:uid="{00000000-0005-0000-0000-0000F8010000}"/>
    <cellStyle name="Input 2 2" xfId="286" xr:uid="{00000000-0005-0000-0000-0000F9010000}"/>
    <cellStyle name="Input 2 2 10" xfId="452" xr:uid="{00000000-0005-0000-0000-0000FA010000}"/>
    <cellStyle name="Input 2 2 10 2" xfId="1413" xr:uid="{00000000-0005-0000-0000-0000FB010000}"/>
    <cellStyle name="Input 2 2 11" xfId="919" xr:uid="{00000000-0005-0000-0000-0000FC010000}"/>
    <cellStyle name="Input 2 2 11 2" xfId="1854" xr:uid="{00000000-0005-0000-0000-0000FD010000}"/>
    <cellStyle name="Input 2 2 12" xfId="961" xr:uid="{00000000-0005-0000-0000-0000FE010000}"/>
    <cellStyle name="Input 2 2 12 2" xfId="1895" xr:uid="{00000000-0005-0000-0000-0000FF010000}"/>
    <cellStyle name="Input 2 2 13" xfId="458" xr:uid="{00000000-0005-0000-0000-000000020000}"/>
    <cellStyle name="Input 2 2 13 2" xfId="1419" xr:uid="{00000000-0005-0000-0000-000001020000}"/>
    <cellStyle name="Input 2 2 14" xfId="1198" xr:uid="{00000000-0005-0000-0000-000002020000}"/>
    <cellStyle name="Input 2 2 14 2" xfId="2126" xr:uid="{00000000-0005-0000-0000-000003020000}"/>
    <cellStyle name="Input 2 2 15" xfId="1148" xr:uid="{00000000-0005-0000-0000-000004020000}"/>
    <cellStyle name="Input 2 2 15 2" xfId="2077" xr:uid="{00000000-0005-0000-0000-000005020000}"/>
    <cellStyle name="Input 2 2 16" xfId="1161" xr:uid="{00000000-0005-0000-0000-000006020000}"/>
    <cellStyle name="Input 2 2 16 2" xfId="2090" xr:uid="{00000000-0005-0000-0000-000007020000}"/>
    <cellStyle name="Input 2 2 17" xfId="1193" xr:uid="{00000000-0005-0000-0000-000008020000}"/>
    <cellStyle name="Input 2 2 17 2" xfId="2121" xr:uid="{00000000-0005-0000-0000-000009020000}"/>
    <cellStyle name="Input 2 2 18" xfId="402" xr:uid="{00000000-0005-0000-0000-00000A020000}"/>
    <cellStyle name="Input 2 2 18 2" xfId="1371" xr:uid="{00000000-0005-0000-0000-00000B020000}"/>
    <cellStyle name="Input 2 2 19" xfId="1325" xr:uid="{00000000-0005-0000-0000-00000C020000}"/>
    <cellStyle name="Input 2 2 2" xfId="287" xr:uid="{00000000-0005-0000-0000-00000D020000}"/>
    <cellStyle name="Input 2 2 2 10" xfId="482" xr:uid="{00000000-0005-0000-0000-00000E020000}"/>
    <cellStyle name="Input 2 2 2 10 2" xfId="1443" xr:uid="{00000000-0005-0000-0000-00000F020000}"/>
    <cellStyle name="Input 2 2 2 11" xfId="496" xr:uid="{00000000-0005-0000-0000-000010020000}"/>
    <cellStyle name="Input 2 2 2 11 2" xfId="1457" xr:uid="{00000000-0005-0000-0000-000011020000}"/>
    <cellStyle name="Input 2 2 2 12" xfId="873" xr:uid="{00000000-0005-0000-0000-000012020000}"/>
    <cellStyle name="Input 2 2 2 12 2" xfId="1809" xr:uid="{00000000-0005-0000-0000-000013020000}"/>
    <cellStyle name="Input 2 2 2 13" xfId="1199" xr:uid="{00000000-0005-0000-0000-000014020000}"/>
    <cellStyle name="Input 2 2 2 13 2" xfId="2127" xr:uid="{00000000-0005-0000-0000-000015020000}"/>
    <cellStyle name="Input 2 2 2 14" xfId="1138" xr:uid="{00000000-0005-0000-0000-000016020000}"/>
    <cellStyle name="Input 2 2 2 14 2" xfId="2067" xr:uid="{00000000-0005-0000-0000-000017020000}"/>
    <cellStyle name="Input 2 2 2 15" xfId="1194" xr:uid="{00000000-0005-0000-0000-000018020000}"/>
    <cellStyle name="Input 2 2 2 15 2" xfId="2122" xr:uid="{00000000-0005-0000-0000-000019020000}"/>
    <cellStyle name="Input 2 2 2 16" xfId="1126" xr:uid="{00000000-0005-0000-0000-00001A020000}"/>
    <cellStyle name="Input 2 2 2 16 2" xfId="2055" xr:uid="{00000000-0005-0000-0000-00001B020000}"/>
    <cellStyle name="Input 2 2 2 17" xfId="403" xr:uid="{00000000-0005-0000-0000-00001C020000}"/>
    <cellStyle name="Input 2 2 2 17 2" xfId="1372" xr:uid="{00000000-0005-0000-0000-00001D020000}"/>
    <cellStyle name="Input 2 2 2 18" xfId="1326" xr:uid="{00000000-0005-0000-0000-00001E020000}"/>
    <cellStyle name="Input 2 2 2 2" xfId="679" xr:uid="{00000000-0005-0000-0000-00001F020000}"/>
    <cellStyle name="Input 2 2 2 2 2" xfId="1620" xr:uid="{00000000-0005-0000-0000-000020020000}"/>
    <cellStyle name="Input 2 2 2 3" xfId="519" xr:uid="{00000000-0005-0000-0000-000021020000}"/>
    <cellStyle name="Input 2 2 2 3 2" xfId="1480" xr:uid="{00000000-0005-0000-0000-000022020000}"/>
    <cellStyle name="Input 2 2 2 4" xfId="451" xr:uid="{00000000-0005-0000-0000-000023020000}"/>
    <cellStyle name="Input 2 2 2 4 2" xfId="1412" xr:uid="{00000000-0005-0000-0000-000024020000}"/>
    <cellStyle name="Input 2 2 2 5" xfId="468" xr:uid="{00000000-0005-0000-0000-000025020000}"/>
    <cellStyle name="Input 2 2 2 5 2" xfId="1429" xr:uid="{00000000-0005-0000-0000-000026020000}"/>
    <cellStyle name="Input 2 2 2 6" xfId="456" xr:uid="{00000000-0005-0000-0000-000027020000}"/>
    <cellStyle name="Input 2 2 2 6 2" xfId="1417" xr:uid="{00000000-0005-0000-0000-000028020000}"/>
    <cellStyle name="Input 2 2 2 7" xfId="469" xr:uid="{00000000-0005-0000-0000-000029020000}"/>
    <cellStyle name="Input 2 2 2 7 2" xfId="1430" xr:uid="{00000000-0005-0000-0000-00002A020000}"/>
    <cellStyle name="Input 2 2 2 8" xfId="460" xr:uid="{00000000-0005-0000-0000-00002B020000}"/>
    <cellStyle name="Input 2 2 2 8 2" xfId="1421" xr:uid="{00000000-0005-0000-0000-00002C020000}"/>
    <cellStyle name="Input 2 2 2 9" xfId="457" xr:uid="{00000000-0005-0000-0000-00002D020000}"/>
    <cellStyle name="Input 2 2 2 9 2" xfId="1418" xr:uid="{00000000-0005-0000-0000-00002E020000}"/>
    <cellStyle name="Input 2 2 3" xfId="678" xr:uid="{00000000-0005-0000-0000-00002F020000}"/>
    <cellStyle name="Input 2 2 3 2" xfId="1619" xr:uid="{00000000-0005-0000-0000-000030020000}"/>
    <cellStyle name="Input 2 2 4" xfId="657" xr:uid="{00000000-0005-0000-0000-000031020000}"/>
    <cellStyle name="Input 2 2 4 2" xfId="1599" xr:uid="{00000000-0005-0000-0000-000032020000}"/>
    <cellStyle name="Input 2 2 5" xfId="664" xr:uid="{00000000-0005-0000-0000-000033020000}"/>
    <cellStyle name="Input 2 2 5 2" xfId="1606" xr:uid="{00000000-0005-0000-0000-000034020000}"/>
    <cellStyle name="Input 2 2 6" xfId="517" xr:uid="{00000000-0005-0000-0000-000035020000}"/>
    <cellStyle name="Input 2 2 6 2" xfId="1478" xr:uid="{00000000-0005-0000-0000-000036020000}"/>
    <cellStyle name="Input 2 2 7" xfId="449" xr:uid="{00000000-0005-0000-0000-000037020000}"/>
    <cellStyle name="Input 2 2 7 2" xfId="1410" xr:uid="{00000000-0005-0000-0000-000038020000}"/>
    <cellStyle name="Input 2 2 8" xfId="467" xr:uid="{00000000-0005-0000-0000-000039020000}"/>
    <cellStyle name="Input 2 2 8 2" xfId="1428" xr:uid="{00000000-0005-0000-0000-00003A020000}"/>
    <cellStyle name="Input 2 2 9" xfId="453" xr:uid="{00000000-0005-0000-0000-00003B020000}"/>
    <cellStyle name="Input 2 2 9 2" xfId="1414" xr:uid="{00000000-0005-0000-0000-00003C020000}"/>
    <cellStyle name="Input 2 3" xfId="288" xr:uid="{00000000-0005-0000-0000-00003D020000}"/>
    <cellStyle name="Input 2 3 10" xfId="750" xr:uid="{00000000-0005-0000-0000-00003E020000}"/>
    <cellStyle name="Input 2 3 10 2" xfId="1691" xr:uid="{00000000-0005-0000-0000-00003F020000}"/>
    <cellStyle name="Input 2 3 11" xfId="974" xr:uid="{00000000-0005-0000-0000-000040020000}"/>
    <cellStyle name="Input 2 3 11 2" xfId="1908" xr:uid="{00000000-0005-0000-0000-000041020000}"/>
    <cellStyle name="Input 2 3 12" xfId="827" xr:uid="{00000000-0005-0000-0000-000042020000}"/>
    <cellStyle name="Input 2 3 12 2" xfId="1765" xr:uid="{00000000-0005-0000-0000-000043020000}"/>
    <cellStyle name="Input 2 3 13" xfId="1003" xr:uid="{00000000-0005-0000-0000-000044020000}"/>
    <cellStyle name="Input 2 3 13 2" xfId="1936" xr:uid="{00000000-0005-0000-0000-000045020000}"/>
    <cellStyle name="Input 2 3 14" xfId="1190" xr:uid="{00000000-0005-0000-0000-000046020000}"/>
    <cellStyle name="Input 2 3 14 2" xfId="2118" xr:uid="{00000000-0005-0000-0000-000047020000}"/>
    <cellStyle name="Input 2 3 15" xfId="1195" xr:uid="{00000000-0005-0000-0000-000048020000}"/>
    <cellStyle name="Input 2 3 15 2" xfId="2123" xr:uid="{00000000-0005-0000-0000-000049020000}"/>
    <cellStyle name="Input 2 3 16" xfId="404" xr:uid="{00000000-0005-0000-0000-00004A020000}"/>
    <cellStyle name="Input 2 3 16 2" xfId="1373" xr:uid="{00000000-0005-0000-0000-00004B020000}"/>
    <cellStyle name="Input 2 3 2" xfId="373" xr:uid="{00000000-0005-0000-0000-00004C020000}"/>
    <cellStyle name="Input 2 3 2 10" xfId="1038" xr:uid="{00000000-0005-0000-0000-00004D020000}"/>
    <cellStyle name="Input 2 3 2 10 2" xfId="1970" xr:uid="{00000000-0005-0000-0000-00004E020000}"/>
    <cellStyle name="Input 2 3 2 11" xfId="1062" xr:uid="{00000000-0005-0000-0000-00004F020000}"/>
    <cellStyle name="Input 2 3 2 11 2" xfId="1993" xr:uid="{00000000-0005-0000-0000-000050020000}"/>
    <cellStyle name="Input 2 3 2 12" xfId="1086" xr:uid="{00000000-0005-0000-0000-000051020000}"/>
    <cellStyle name="Input 2 3 2 12 2" xfId="2016" xr:uid="{00000000-0005-0000-0000-000052020000}"/>
    <cellStyle name="Input 2 3 2 13" xfId="1109" xr:uid="{00000000-0005-0000-0000-000053020000}"/>
    <cellStyle name="Input 2 3 2 13 2" xfId="2039" xr:uid="{00000000-0005-0000-0000-000054020000}"/>
    <cellStyle name="Input 2 3 2 14" xfId="1235" xr:uid="{00000000-0005-0000-0000-000055020000}"/>
    <cellStyle name="Input 2 3 2 14 2" xfId="2163" xr:uid="{00000000-0005-0000-0000-000056020000}"/>
    <cellStyle name="Input 2 3 2 15" xfId="1259" xr:uid="{00000000-0005-0000-0000-000057020000}"/>
    <cellStyle name="Input 2 3 2 15 2" xfId="2186" xr:uid="{00000000-0005-0000-0000-000058020000}"/>
    <cellStyle name="Input 2 3 2 16" xfId="1283" xr:uid="{00000000-0005-0000-0000-000059020000}"/>
    <cellStyle name="Input 2 3 2 16 2" xfId="2209" xr:uid="{00000000-0005-0000-0000-00005A020000}"/>
    <cellStyle name="Input 2 3 2 17" xfId="1305" xr:uid="{00000000-0005-0000-0000-00005B020000}"/>
    <cellStyle name="Input 2 3 2 17 2" xfId="2231" xr:uid="{00000000-0005-0000-0000-00005C020000}"/>
    <cellStyle name="Input 2 3 2 18" xfId="405" xr:uid="{00000000-0005-0000-0000-00005D020000}"/>
    <cellStyle name="Input 2 3 2 18 2" xfId="1374" xr:uid="{00000000-0005-0000-0000-00005E020000}"/>
    <cellStyle name="Input 2 3 2 19" xfId="1347" xr:uid="{00000000-0005-0000-0000-00005F020000}"/>
    <cellStyle name="Input 2 3 2 2" xfId="636" xr:uid="{00000000-0005-0000-0000-000060020000}"/>
    <cellStyle name="Input 2 3 2 2 2" xfId="1582" xr:uid="{00000000-0005-0000-0000-000061020000}"/>
    <cellStyle name="Input 2 3 2 3" xfId="758" xr:uid="{00000000-0005-0000-0000-000062020000}"/>
    <cellStyle name="Input 2 3 2 3 2" xfId="1698" xr:uid="{00000000-0005-0000-0000-000063020000}"/>
    <cellStyle name="Input 2 3 2 4" xfId="804" xr:uid="{00000000-0005-0000-0000-000064020000}"/>
    <cellStyle name="Input 2 3 2 4 2" xfId="1743" xr:uid="{00000000-0005-0000-0000-000065020000}"/>
    <cellStyle name="Input 2 3 2 5" xfId="850" xr:uid="{00000000-0005-0000-0000-000066020000}"/>
    <cellStyle name="Input 2 3 2 5 2" xfId="1787" xr:uid="{00000000-0005-0000-0000-000067020000}"/>
    <cellStyle name="Input 2 3 2 6" xfId="897" xr:uid="{00000000-0005-0000-0000-000068020000}"/>
    <cellStyle name="Input 2 3 2 6 2" xfId="1833" xr:uid="{00000000-0005-0000-0000-000069020000}"/>
    <cellStyle name="Input 2 3 2 7" xfId="943" xr:uid="{00000000-0005-0000-0000-00006A020000}"/>
    <cellStyle name="Input 2 3 2 7 2" xfId="1878" xr:uid="{00000000-0005-0000-0000-00006B020000}"/>
    <cellStyle name="Input 2 3 2 8" xfId="983" xr:uid="{00000000-0005-0000-0000-00006C020000}"/>
    <cellStyle name="Input 2 3 2 8 2" xfId="1917" xr:uid="{00000000-0005-0000-0000-00006D020000}"/>
    <cellStyle name="Input 2 3 2 9" xfId="1013" xr:uid="{00000000-0005-0000-0000-00006E020000}"/>
    <cellStyle name="Input 2 3 2 9 2" xfId="1946" xr:uid="{00000000-0005-0000-0000-00006F020000}"/>
    <cellStyle name="Input 2 3 3" xfId="680" xr:uid="{00000000-0005-0000-0000-000070020000}"/>
    <cellStyle name="Input 2 3 3 2" xfId="1621" xr:uid="{00000000-0005-0000-0000-000071020000}"/>
    <cellStyle name="Input 2 3 4" xfId="553" xr:uid="{00000000-0005-0000-0000-000072020000}"/>
    <cellStyle name="Input 2 3 4 2" xfId="1514" xr:uid="{00000000-0005-0000-0000-000073020000}"/>
    <cellStyle name="Input 2 3 5" xfId="495" xr:uid="{00000000-0005-0000-0000-000074020000}"/>
    <cellStyle name="Input 2 3 5 2" xfId="1456" xr:uid="{00000000-0005-0000-0000-000075020000}"/>
    <cellStyle name="Input 2 3 6" xfId="688" xr:uid="{00000000-0005-0000-0000-000076020000}"/>
    <cellStyle name="Input 2 3 6 2" xfId="1629" xr:uid="{00000000-0005-0000-0000-000077020000}"/>
    <cellStyle name="Input 2 3 7" xfId="574" xr:uid="{00000000-0005-0000-0000-000078020000}"/>
    <cellStyle name="Input 2 3 7 2" xfId="1535" xr:uid="{00000000-0005-0000-0000-000079020000}"/>
    <cellStyle name="Input 2 3 8" xfId="670" xr:uid="{00000000-0005-0000-0000-00007A020000}"/>
    <cellStyle name="Input 2 3 8 2" xfId="1612" xr:uid="{00000000-0005-0000-0000-00007B020000}"/>
    <cellStyle name="Input 2 3 9" xfId="725" xr:uid="{00000000-0005-0000-0000-00007C020000}"/>
    <cellStyle name="Input 2 3 9 2" xfId="1666" xr:uid="{00000000-0005-0000-0000-00007D020000}"/>
    <cellStyle name="Input 2 4" xfId="374" xr:uid="{00000000-0005-0000-0000-00007E020000}"/>
    <cellStyle name="Input 2 4 10" xfId="1039" xr:uid="{00000000-0005-0000-0000-00007F020000}"/>
    <cellStyle name="Input 2 4 10 2" xfId="1971" xr:uid="{00000000-0005-0000-0000-000080020000}"/>
    <cellStyle name="Input 2 4 11" xfId="1063" xr:uid="{00000000-0005-0000-0000-000081020000}"/>
    <cellStyle name="Input 2 4 11 2" xfId="1994" xr:uid="{00000000-0005-0000-0000-000082020000}"/>
    <cellStyle name="Input 2 4 12" xfId="1087" xr:uid="{00000000-0005-0000-0000-000083020000}"/>
    <cellStyle name="Input 2 4 12 2" xfId="2017" xr:uid="{00000000-0005-0000-0000-000084020000}"/>
    <cellStyle name="Input 2 4 13" xfId="1110" xr:uid="{00000000-0005-0000-0000-000085020000}"/>
    <cellStyle name="Input 2 4 13 2" xfId="2040" xr:uid="{00000000-0005-0000-0000-000086020000}"/>
    <cellStyle name="Input 2 4 14" xfId="1236" xr:uid="{00000000-0005-0000-0000-000087020000}"/>
    <cellStyle name="Input 2 4 14 2" xfId="2164" xr:uid="{00000000-0005-0000-0000-000088020000}"/>
    <cellStyle name="Input 2 4 15" xfId="1260" xr:uid="{00000000-0005-0000-0000-000089020000}"/>
    <cellStyle name="Input 2 4 15 2" xfId="2187" xr:uid="{00000000-0005-0000-0000-00008A020000}"/>
    <cellStyle name="Input 2 4 16" xfId="1284" xr:uid="{00000000-0005-0000-0000-00008B020000}"/>
    <cellStyle name="Input 2 4 16 2" xfId="2210" xr:uid="{00000000-0005-0000-0000-00008C020000}"/>
    <cellStyle name="Input 2 4 17" xfId="1306" xr:uid="{00000000-0005-0000-0000-00008D020000}"/>
    <cellStyle name="Input 2 4 17 2" xfId="2232" xr:uid="{00000000-0005-0000-0000-00008E020000}"/>
    <cellStyle name="Input 2 4 18" xfId="406" xr:uid="{00000000-0005-0000-0000-00008F020000}"/>
    <cellStyle name="Input 2 4 18 2" xfId="1375" xr:uid="{00000000-0005-0000-0000-000090020000}"/>
    <cellStyle name="Input 2 4 19" xfId="1348" xr:uid="{00000000-0005-0000-0000-000091020000}"/>
    <cellStyle name="Input 2 4 2" xfId="637" xr:uid="{00000000-0005-0000-0000-000092020000}"/>
    <cellStyle name="Input 2 4 2 2" xfId="1583" xr:uid="{00000000-0005-0000-0000-000093020000}"/>
    <cellStyle name="Input 2 4 3" xfId="759" xr:uid="{00000000-0005-0000-0000-000094020000}"/>
    <cellStyle name="Input 2 4 3 2" xfId="1699" xr:uid="{00000000-0005-0000-0000-000095020000}"/>
    <cellStyle name="Input 2 4 4" xfId="805" xr:uid="{00000000-0005-0000-0000-000096020000}"/>
    <cellStyle name="Input 2 4 4 2" xfId="1744" xr:uid="{00000000-0005-0000-0000-000097020000}"/>
    <cellStyle name="Input 2 4 5" xfId="851" xr:uid="{00000000-0005-0000-0000-000098020000}"/>
    <cellStyle name="Input 2 4 5 2" xfId="1788" xr:uid="{00000000-0005-0000-0000-000099020000}"/>
    <cellStyle name="Input 2 4 6" xfId="898" xr:uid="{00000000-0005-0000-0000-00009A020000}"/>
    <cellStyle name="Input 2 4 6 2" xfId="1834" xr:uid="{00000000-0005-0000-0000-00009B020000}"/>
    <cellStyle name="Input 2 4 7" xfId="944" xr:uid="{00000000-0005-0000-0000-00009C020000}"/>
    <cellStyle name="Input 2 4 7 2" xfId="1879" xr:uid="{00000000-0005-0000-0000-00009D020000}"/>
    <cellStyle name="Input 2 4 8" xfId="984" xr:uid="{00000000-0005-0000-0000-00009E020000}"/>
    <cellStyle name="Input 2 4 8 2" xfId="1918" xr:uid="{00000000-0005-0000-0000-00009F020000}"/>
    <cellStyle name="Input 2 4 9" xfId="1014" xr:uid="{00000000-0005-0000-0000-0000A0020000}"/>
    <cellStyle name="Input 2 4 9 2" xfId="1947" xr:uid="{00000000-0005-0000-0000-0000A1020000}"/>
    <cellStyle name="Input 2 5" xfId="544" xr:uid="{00000000-0005-0000-0000-0000A2020000}"/>
    <cellStyle name="Input 2 5 2" xfId="1505" xr:uid="{00000000-0005-0000-0000-0000A3020000}"/>
    <cellStyle name="Input 2 6" xfId="485" xr:uid="{00000000-0005-0000-0000-0000A4020000}"/>
    <cellStyle name="Input 2 6 2" xfId="1446" xr:uid="{00000000-0005-0000-0000-0000A5020000}"/>
    <cellStyle name="Input 2 7" xfId="614" xr:uid="{00000000-0005-0000-0000-0000A6020000}"/>
    <cellStyle name="Input 2 7 2" xfId="1568" xr:uid="{00000000-0005-0000-0000-0000A7020000}"/>
    <cellStyle name="Input 2 8" xfId="516" xr:uid="{00000000-0005-0000-0000-0000A8020000}"/>
    <cellStyle name="Input 2 8 2" xfId="1477" xr:uid="{00000000-0005-0000-0000-0000A9020000}"/>
    <cellStyle name="Input 2 9" xfId="589" xr:uid="{00000000-0005-0000-0000-0000AA020000}"/>
    <cellStyle name="Input 2 9 2" xfId="1549" xr:uid="{00000000-0005-0000-0000-0000AB020000}"/>
    <cellStyle name="Input 3" xfId="289" xr:uid="{00000000-0005-0000-0000-0000AC020000}"/>
    <cellStyle name="Input 3 10" xfId="669" xr:uid="{00000000-0005-0000-0000-0000AD020000}"/>
    <cellStyle name="Input 3 10 2" xfId="1611" xr:uid="{00000000-0005-0000-0000-0000AE020000}"/>
    <cellStyle name="Input 3 11" xfId="920" xr:uid="{00000000-0005-0000-0000-0000AF020000}"/>
    <cellStyle name="Input 3 11 2" xfId="1855" xr:uid="{00000000-0005-0000-0000-0000B0020000}"/>
    <cellStyle name="Input 3 12" xfId="962" xr:uid="{00000000-0005-0000-0000-0000B1020000}"/>
    <cellStyle name="Input 3 12 2" xfId="1896" xr:uid="{00000000-0005-0000-0000-0000B2020000}"/>
    <cellStyle name="Input 3 13" xfId="459" xr:uid="{00000000-0005-0000-0000-0000B3020000}"/>
    <cellStyle name="Input 3 13 2" xfId="1420" xr:uid="{00000000-0005-0000-0000-0000B4020000}"/>
    <cellStyle name="Input 3 14" xfId="1200" xr:uid="{00000000-0005-0000-0000-0000B5020000}"/>
    <cellStyle name="Input 3 14 2" xfId="2128" xr:uid="{00000000-0005-0000-0000-0000B6020000}"/>
    <cellStyle name="Input 3 15" xfId="1189" xr:uid="{00000000-0005-0000-0000-0000B7020000}"/>
    <cellStyle name="Input 3 15 2" xfId="2117" xr:uid="{00000000-0005-0000-0000-0000B8020000}"/>
    <cellStyle name="Input 3 16" xfId="1152" xr:uid="{00000000-0005-0000-0000-0000B9020000}"/>
    <cellStyle name="Input 3 16 2" xfId="2081" xr:uid="{00000000-0005-0000-0000-0000BA020000}"/>
    <cellStyle name="Input 3 17" xfId="1192" xr:uid="{00000000-0005-0000-0000-0000BB020000}"/>
    <cellStyle name="Input 3 17 2" xfId="2120" xr:uid="{00000000-0005-0000-0000-0000BC020000}"/>
    <cellStyle name="Input 3 18" xfId="600" xr:uid="{00000000-0005-0000-0000-0000BD020000}"/>
    <cellStyle name="Input 3 18 2" xfId="1559" xr:uid="{00000000-0005-0000-0000-0000BE020000}"/>
    <cellStyle name="Input 3 19" xfId="1327" xr:uid="{00000000-0005-0000-0000-0000BF020000}"/>
    <cellStyle name="Input 3 2" xfId="290" xr:uid="{00000000-0005-0000-0000-0000C0020000}"/>
    <cellStyle name="Input 3 2 10" xfId="921" xr:uid="{00000000-0005-0000-0000-0000C1020000}"/>
    <cellStyle name="Input 3 2 10 2" xfId="1856" xr:uid="{00000000-0005-0000-0000-0000C2020000}"/>
    <cellStyle name="Input 3 2 11" xfId="484" xr:uid="{00000000-0005-0000-0000-0000C3020000}"/>
    <cellStyle name="Input 3 2 11 2" xfId="1445" xr:uid="{00000000-0005-0000-0000-0000C4020000}"/>
    <cellStyle name="Input 3 2 12" xfId="494" xr:uid="{00000000-0005-0000-0000-0000C5020000}"/>
    <cellStyle name="Input 3 2 12 2" xfId="1455" xr:uid="{00000000-0005-0000-0000-0000C6020000}"/>
    <cellStyle name="Input 3 2 13" xfId="1201" xr:uid="{00000000-0005-0000-0000-0000C7020000}"/>
    <cellStyle name="Input 3 2 13 2" xfId="2129" xr:uid="{00000000-0005-0000-0000-0000C8020000}"/>
    <cellStyle name="Input 3 2 14" xfId="1188" xr:uid="{00000000-0005-0000-0000-0000C9020000}"/>
    <cellStyle name="Input 3 2 14 2" xfId="2116" xr:uid="{00000000-0005-0000-0000-0000CA020000}"/>
    <cellStyle name="Input 3 2 15" xfId="1179" xr:uid="{00000000-0005-0000-0000-0000CB020000}"/>
    <cellStyle name="Input 3 2 15 2" xfId="2108" xr:uid="{00000000-0005-0000-0000-0000CC020000}"/>
    <cellStyle name="Input 3 2 16" xfId="1191" xr:uid="{00000000-0005-0000-0000-0000CD020000}"/>
    <cellStyle name="Input 3 2 16 2" xfId="2119" xr:uid="{00000000-0005-0000-0000-0000CE020000}"/>
    <cellStyle name="Input 3 2 17" xfId="601" xr:uid="{00000000-0005-0000-0000-0000CF020000}"/>
    <cellStyle name="Input 3 2 17 2" xfId="1560" xr:uid="{00000000-0005-0000-0000-0000D0020000}"/>
    <cellStyle name="Input 3 2 18" xfId="1328" xr:uid="{00000000-0005-0000-0000-0000D1020000}"/>
    <cellStyle name="Input 3 2 2" xfId="682" xr:uid="{00000000-0005-0000-0000-0000D2020000}"/>
    <cellStyle name="Input 3 2 2 2" xfId="1623" xr:uid="{00000000-0005-0000-0000-0000D3020000}"/>
    <cellStyle name="Input 3 2 3" xfId="455" xr:uid="{00000000-0005-0000-0000-0000D4020000}"/>
    <cellStyle name="Input 3 2 3 2" xfId="1416" xr:uid="{00000000-0005-0000-0000-0000D5020000}"/>
    <cellStyle name="Input 3 2 4" xfId="666" xr:uid="{00000000-0005-0000-0000-0000D6020000}"/>
    <cellStyle name="Input 3 2 4 2" xfId="1608" xr:uid="{00000000-0005-0000-0000-0000D7020000}"/>
    <cellStyle name="Input 3 2 5" xfId="454" xr:uid="{00000000-0005-0000-0000-0000D8020000}"/>
    <cellStyle name="Input 3 2 5 2" xfId="1415" xr:uid="{00000000-0005-0000-0000-0000D9020000}"/>
    <cellStyle name="Input 3 2 6" xfId="728" xr:uid="{00000000-0005-0000-0000-0000DA020000}"/>
    <cellStyle name="Input 3 2 6 2" xfId="1669" xr:uid="{00000000-0005-0000-0000-0000DB020000}"/>
    <cellStyle name="Input 3 2 7" xfId="781" xr:uid="{00000000-0005-0000-0000-0000DC020000}"/>
    <cellStyle name="Input 3 2 7 2" xfId="1720" xr:uid="{00000000-0005-0000-0000-0000DD020000}"/>
    <cellStyle name="Input 3 2 8" xfId="826" xr:uid="{00000000-0005-0000-0000-0000DE020000}"/>
    <cellStyle name="Input 3 2 8 2" xfId="1764" xr:uid="{00000000-0005-0000-0000-0000DF020000}"/>
    <cellStyle name="Input 3 2 9" xfId="872" xr:uid="{00000000-0005-0000-0000-0000E0020000}"/>
    <cellStyle name="Input 3 2 9 2" xfId="1808" xr:uid="{00000000-0005-0000-0000-0000E1020000}"/>
    <cellStyle name="Input 3 3" xfId="681" xr:uid="{00000000-0005-0000-0000-0000E2020000}"/>
    <cellStyle name="Input 3 3 2" xfId="1622" xr:uid="{00000000-0005-0000-0000-0000E3020000}"/>
    <cellStyle name="Input 3 4" xfId="656" xr:uid="{00000000-0005-0000-0000-0000E4020000}"/>
    <cellStyle name="Input 3 4 2" xfId="1598" xr:uid="{00000000-0005-0000-0000-0000E5020000}"/>
    <cellStyle name="Input 3 5" xfId="665" xr:uid="{00000000-0005-0000-0000-0000E6020000}"/>
    <cellStyle name="Input 3 5 2" xfId="1607" xr:uid="{00000000-0005-0000-0000-0000E7020000}"/>
    <cellStyle name="Input 3 6" xfId="551" xr:uid="{00000000-0005-0000-0000-0000E8020000}"/>
    <cellStyle name="Input 3 6 2" xfId="1512" xr:uid="{00000000-0005-0000-0000-0000E9020000}"/>
    <cellStyle name="Input 3 7" xfId="491" xr:uid="{00000000-0005-0000-0000-0000EA020000}"/>
    <cellStyle name="Input 3 7 2" xfId="1452" xr:uid="{00000000-0005-0000-0000-0000EB020000}"/>
    <cellStyle name="Input 3 8" xfId="687" xr:uid="{00000000-0005-0000-0000-0000EC020000}"/>
    <cellStyle name="Input 3 8 2" xfId="1628" xr:uid="{00000000-0005-0000-0000-0000ED020000}"/>
    <cellStyle name="Input 3 9" xfId="557" xr:uid="{00000000-0005-0000-0000-0000EE020000}"/>
    <cellStyle name="Input 3 9 2" xfId="1518" xr:uid="{00000000-0005-0000-0000-0000EF020000}"/>
    <cellStyle name="Linked Cell" xfId="44" builtinId="24" customBuiltin="1"/>
    <cellStyle name="Linked Cell 2" xfId="118" xr:uid="{00000000-0005-0000-0000-0000F1020000}"/>
    <cellStyle name="Linked Cell 2 2" xfId="671" xr:uid="{00000000-0005-0000-0000-0000F2020000}"/>
    <cellStyle name="Linked Cell 2 3" xfId="755" xr:uid="{00000000-0005-0000-0000-0000F3020000}"/>
    <cellStyle name="Linked Cell 2 4" xfId="836" xr:uid="{00000000-0005-0000-0000-0000F4020000}"/>
    <cellStyle name="Neutral" xfId="45" builtinId="28" customBuiltin="1"/>
    <cellStyle name="Neutral 2" xfId="119" xr:uid="{00000000-0005-0000-0000-0000F6020000}"/>
    <cellStyle name="Norlal" xfId="46" xr:uid="{00000000-0005-0000-0000-0000F7020000}"/>
    <cellStyle name="Norlal 2" xfId="47" xr:uid="{00000000-0005-0000-0000-0000F8020000}"/>
    <cellStyle name="Norlal 3" xfId="48" xr:uid="{00000000-0005-0000-0000-0000F9020000}"/>
    <cellStyle name="Normal" xfId="0" builtinId="0"/>
    <cellStyle name="Normal - Style1" xfId="120" xr:uid="{00000000-0005-0000-0000-0000FB020000}"/>
    <cellStyle name="Normal - Style2" xfId="121" xr:uid="{00000000-0005-0000-0000-0000FC020000}"/>
    <cellStyle name="Normal - Style3" xfId="122" xr:uid="{00000000-0005-0000-0000-0000FD020000}"/>
    <cellStyle name="Normal - Style4" xfId="123" xr:uid="{00000000-0005-0000-0000-0000FE020000}"/>
    <cellStyle name="Normal - Style5" xfId="124" xr:uid="{00000000-0005-0000-0000-0000FF020000}"/>
    <cellStyle name="Normal - Style6" xfId="125" xr:uid="{00000000-0005-0000-0000-000000030000}"/>
    <cellStyle name="Normal - Style7" xfId="126" xr:uid="{00000000-0005-0000-0000-000001030000}"/>
    <cellStyle name="Normal - Style8" xfId="127" xr:uid="{00000000-0005-0000-0000-000002030000}"/>
    <cellStyle name="Normal 10" xfId="172" xr:uid="{00000000-0005-0000-0000-000003030000}"/>
    <cellStyle name="Normal 10 2" xfId="291" xr:uid="{00000000-0005-0000-0000-000004030000}"/>
    <cellStyle name="Normal 10 3" xfId="292" xr:uid="{00000000-0005-0000-0000-000005030000}"/>
    <cellStyle name="Normal 11" xfId="173" xr:uid="{00000000-0005-0000-0000-000006030000}"/>
    <cellStyle name="Normal 11 2" xfId="293" xr:uid="{00000000-0005-0000-0000-000007030000}"/>
    <cellStyle name="Normal 11 3" xfId="294" xr:uid="{00000000-0005-0000-0000-000008030000}"/>
    <cellStyle name="Normal 11 4" xfId="590" xr:uid="{00000000-0005-0000-0000-000009030000}"/>
    <cellStyle name="Normal 12" xfId="295" xr:uid="{00000000-0005-0000-0000-00000A030000}"/>
    <cellStyle name="Normal 13" xfId="296" xr:uid="{00000000-0005-0000-0000-00000B030000}"/>
    <cellStyle name="Normal 14" xfId="297" xr:uid="{00000000-0005-0000-0000-00000C030000}"/>
    <cellStyle name="Normal 15" xfId="298" xr:uid="{00000000-0005-0000-0000-00000D030000}"/>
    <cellStyle name="Normal 16" xfId="299" xr:uid="{00000000-0005-0000-0000-00000E030000}"/>
    <cellStyle name="Normal 17" xfId="300" xr:uid="{00000000-0005-0000-0000-00000F030000}"/>
    <cellStyle name="Normal 18" xfId="301" xr:uid="{00000000-0005-0000-0000-000010030000}"/>
    <cellStyle name="Normal 19" xfId="302" xr:uid="{00000000-0005-0000-0000-000011030000}"/>
    <cellStyle name="Normal 2" xfId="49" xr:uid="{00000000-0005-0000-0000-000012030000}"/>
    <cellStyle name="Normal 2 2" xfId="72" xr:uid="{00000000-0005-0000-0000-000013030000}"/>
    <cellStyle name="Normal 2 2 2" xfId="303" xr:uid="{00000000-0005-0000-0000-000014030000}"/>
    <cellStyle name="Normal 2 2 3" xfId="304" xr:uid="{00000000-0005-0000-0000-000015030000}"/>
    <cellStyle name="Normal 2 2 3 2" xfId="602" xr:uid="{00000000-0005-0000-0000-000016030000}"/>
    <cellStyle name="Normal 2 2 4" xfId="408" xr:uid="{00000000-0005-0000-0000-000017030000}"/>
    <cellStyle name="Normal 2 3" xfId="73" xr:uid="{00000000-0005-0000-0000-000018030000}"/>
    <cellStyle name="Normal 2 3 2" xfId="305" xr:uid="{00000000-0005-0000-0000-000019030000}"/>
    <cellStyle name="Normal 2 3 2 2" xfId="603" xr:uid="{00000000-0005-0000-0000-00001A030000}"/>
    <cellStyle name="Normal 2 3 3" xfId="409" xr:uid="{00000000-0005-0000-0000-00001B030000}"/>
    <cellStyle name="Normal 2 4" xfId="79" xr:uid="{00000000-0005-0000-0000-00001C030000}"/>
    <cellStyle name="Normal 2 5" xfId="306" xr:uid="{00000000-0005-0000-0000-00001D030000}"/>
    <cellStyle name="Normal 2 5 2" xfId="410" xr:uid="{00000000-0005-0000-0000-00001E030000}"/>
    <cellStyle name="Normal 2 6" xfId="407" xr:uid="{00000000-0005-0000-0000-00001F030000}"/>
    <cellStyle name="Normal 2 7" xfId="69" xr:uid="{00000000-0005-0000-0000-000020030000}"/>
    <cellStyle name="Normal 20" xfId="307" xr:uid="{00000000-0005-0000-0000-000021030000}"/>
    <cellStyle name="Normal 21" xfId="308" xr:uid="{00000000-0005-0000-0000-000022030000}"/>
    <cellStyle name="Normal 22" xfId="309" xr:uid="{00000000-0005-0000-0000-000023030000}"/>
    <cellStyle name="Normal 22 2" xfId="605" xr:uid="{00000000-0005-0000-0000-000024030000}"/>
    <cellStyle name="Normal 23" xfId="310" xr:uid="{00000000-0005-0000-0000-000025030000}"/>
    <cellStyle name="Normal 24" xfId="311" xr:uid="{00000000-0005-0000-0000-000026030000}"/>
    <cellStyle name="Normal 24 2" xfId="606" xr:uid="{00000000-0005-0000-0000-000027030000}"/>
    <cellStyle name="Normal 25" xfId="312" xr:uid="{00000000-0005-0000-0000-000028030000}"/>
    <cellStyle name="Normal 25 2" xfId="356" xr:uid="{00000000-0005-0000-0000-000029030000}"/>
    <cellStyle name="Normal 25 2 2" xfId="629" xr:uid="{00000000-0005-0000-0000-00002A030000}"/>
    <cellStyle name="Normal 25 3" xfId="607" xr:uid="{00000000-0005-0000-0000-00002B030000}"/>
    <cellStyle name="Normal 26" xfId="358" xr:uid="{00000000-0005-0000-0000-00002C030000}"/>
    <cellStyle name="Normal 27" xfId="357" xr:uid="{00000000-0005-0000-0000-00002D030000}"/>
    <cellStyle name="Normal 28" xfId="359" xr:uid="{00000000-0005-0000-0000-00002E030000}"/>
    <cellStyle name="Normal 29" xfId="360" xr:uid="{00000000-0005-0000-0000-00002F030000}"/>
    <cellStyle name="Normal 3" xfId="75" xr:uid="{00000000-0005-0000-0000-000030030000}"/>
    <cellStyle name="Normal 3 2" xfId="141" xr:uid="{00000000-0005-0000-0000-000031030000}"/>
    <cellStyle name="Normal 3 3" xfId="313" xr:uid="{00000000-0005-0000-0000-000032030000}"/>
    <cellStyle name="Normal 30" xfId="361" xr:uid="{00000000-0005-0000-0000-000033030000}"/>
    <cellStyle name="Normal 31" xfId="362" xr:uid="{00000000-0005-0000-0000-000034030000}"/>
    <cellStyle name="Normal 32" xfId="363" xr:uid="{00000000-0005-0000-0000-000035030000}"/>
    <cellStyle name="Normal 33" xfId="364" xr:uid="{00000000-0005-0000-0000-000036030000}"/>
    <cellStyle name="Normal 34" xfId="365" xr:uid="{00000000-0005-0000-0000-000037030000}"/>
    <cellStyle name="Normal 35" xfId="366" xr:uid="{00000000-0005-0000-0000-000038030000}"/>
    <cellStyle name="Normal 35 2" xfId="630" xr:uid="{00000000-0005-0000-0000-000039030000}"/>
    <cellStyle name="Normal 36" xfId="368" xr:uid="{00000000-0005-0000-0000-00003A030000}"/>
    <cellStyle name="Normal 36 2" xfId="632" xr:uid="{00000000-0005-0000-0000-00003B030000}"/>
    <cellStyle name="Normal 37" xfId="369" xr:uid="{00000000-0005-0000-0000-00003C030000}"/>
    <cellStyle name="Normal 37 2" xfId="633" xr:uid="{00000000-0005-0000-0000-00003D030000}"/>
    <cellStyle name="Normal 38" xfId="389" xr:uid="{00000000-0005-0000-0000-00003E030000}"/>
    <cellStyle name="Normal 38 2" xfId="652" xr:uid="{00000000-0005-0000-0000-00003F030000}"/>
    <cellStyle name="Normal 39" xfId="390" xr:uid="{00000000-0005-0000-0000-000040030000}"/>
    <cellStyle name="Normal 39 2" xfId="391" xr:uid="{00000000-0005-0000-0000-000041030000}"/>
    <cellStyle name="Normal 39 2 2" xfId="654" xr:uid="{00000000-0005-0000-0000-000042030000}"/>
    <cellStyle name="Normal 39 3" xfId="392" xr:uid="{00000000-0005-0000-0000-000043030000}"/>
    <cellStyle name="Normal 39 3 2" xfId="655" xr:uid="{00000000-0005-0000-0000-000044030000}"/>
    <cellStyle name="Normal 39 4" xfId="653" xr:uid="{00000000-0005-0000-0000-000045030000}"/>
    <cellStyle name="Normal 4" xfId="76" xr:uid="{00000000-0005-0000-0000-000046030000}"/>
    <cellStyle name="Normal 4 2" xfId="144" xr:uid="{00000000-0005-0000-0000-000047030000}"/>
    <cellStyle name="Normal 40" xfId="448" xr:uid="{00000000-0005-0000-0000-000048030000}"/>
    <cellStyle name="Normal 41" xfId="588" xr:uid="{00000000-0005-0000-0000-000049030000}"/>
    <cellStyle name="Normal 42" xfId="631" xr:uid="{00000000-0005-0000-0000-00004A030000}"/>
    <cellStyle name="Normal 43" xfId="777" xr:uid="{00000000-0005-0000-0000-00004B030000}"/>
    <cellStyle name="Normal 44" xfId="823" xr:uid="{00000000-0005-0000-0000-00004C030000}"/>
    <cellStyle name="Normal 45" xfId="868" xr:uid="{00000000-0005-0000-0000-00004D030000}"/>
    <cellStyle name="Normal 46" xfId="916" xr:uid="{00000000-0005-0000-0000-00004E030000}"/>
    <cellStyle name="Normal 47" xfId="960" xr:uid="{00000000-0005-0000-0000-00004F030000}"/>
    <cellStyle name="Normal 48" xfId="1001" xr:uid="{00000000-0005-0000-0000-000050030000}"/>
    <cellStyle name="Normal 49" xfId="1029" xr:uid="{00000000-0005-0000-0000-000051030000}"/>
    <cellStyle name="Normal 5" xfId="128" xr:uid="{00000000-0005-0000-0000-000052030000}"/>
    <cellStyle name="Normal 50" xfId="1054" xr:uid="{00000000-0005-0000-0000-000053030000}"/>
    <cellStyle name="Normal 51" xfId="1078" xr:uid="{00000000-0005-0000-0000-000054030000}"/>
    <cellStyle name="Normal 52" xfId="1125" xr:uid="{00000000-0005-0000-0000-000055030000}"/>
    <cellStyle name="Normal 53" xfId="1181" xr:uid="{00000000-0005-0000-0000-000056030000}"/>
    <cellStyle name="Normal 54" xfId="1251" xr:uid="{00000000-0005-0000-0000-000057030000}"/>
    <cellStyle name="Normal 55" xfId="1275" xr:uid="{00000000-0005-0000-0000-000058030000}"/>
    <cellStyle name="Normal 56" xfId="393" xr:uid="{00000000-0005-0000-0000-000059030000}"/>
    <cellStyle name="Normal 57" xfId="67" xr:uid="{00000000-0005-0000-0000-00005A030000}"/>
    <cellStyle name="Normal 58" xfId="171" xr:uid="{00000000-0005-0000-0000-00005B030000}"/>
    <cellStyle name="Normal 6" xfId="129" xr:uid="{00000000-0005-0000-0000-00005C030000}"/>
    <cellStyle name="Normal 6 2" xfId="130" xr:uid="{00000000-0005-0000-0000-00005D030000}"/>
    <cellStyle name="Normal 6 3" xfId="131" xr:uid="{00000000-0005-0000-0000-00005E030000}"/>
    <cellStyle name="Normal 7" xfId="140" xr:uid="{00000000-0005-0000-0000-00005F030000}"/>
    <cellStyle name="Normal 7 2" xfId="314" xr:uid="{00000000-0005-0000-0000-000060030000}"/>
    <cellStyle name="Normal 8" xfId="167" xr:uid="{00000000-0005-0000-0000-000061030000}"/>
    <cellStyle name="Normal 8 2" xfId="315" xr:uid="{00000000-0005-0000-0000-000062030000}"/>
    <cellStyle name="Normal 9" xfId="170" xr:uid="{00000000-0005-0000-0000-000063030000}"/>
    <cellStyle name="Normal_052802 URS Directs" xfId="64" xr:uid="{00000000-0005-0000-0000-000064030000}"/>
    <cellStyle name="Normal_052802 URS Directs 2" xfId="65" xr:uid="{00000000-0005-0000-0000-000065030000}"/>
    <cellStyle name="Note" xfId="50" builtinId="10" customBuiltin="1"/>
    <cellStyle name="Note 2" xfId="59" xr:uid="{00000000-0005-0000-0000-000067030000}"/>
    <cellStyle name="Note 2 10" xfId="481" xr:uid="{00000000-0005-0000-0000-000068030000}"/>
    <cellStyle name="Note 2 10 2" xfId="1442" xr:uid="{00000000-0005-0000-0000-000069030000}"/>
    <cellStyle name="Note 2 11" xfId="542" xr:uid="{00000000-0005-0000-0000-00006A030000}"/>
    <cellStyle name="Note 2 11 2" xfId="1503" xr:uid="{00000000-0005-0000-0000-00006B030000}"/>
    <cellStyle name="Note 2 12" xfId="493" xr:uid="{00000000-0005-0000-0000-00006C030000}"/>
    <cellStyle name="Note 2 12 2" xfId="1454" xr:uid="{00000000-0005-0000-0000-00006D030000}"/>
    <cellStyle name="Note 2 13" xfId="575" xr:uid="{00000000-0005-0000-0000-00006E030000}"/>
    <cellStyle name="Note 2 13 2" xfId="1536" xr:uid="{00000000-0005-0000-0000-00006F030000}"/>
    <cellStyle name="Note 2 14" xfId="521" xr:uid="{00000000-0005-0000-0000-000070030000}"/>
    <cellStyle name="Note 2 14 2" xfId="1482" xr:uid="{00000000-0005-0000-0000-000071030000}"/>
    <cellStyle name="Note 2 15" xfId="581" xr:uid="{00000000-0005-0000-0000-000072030000}"/>
    <cellStyle name="Note 2 15 2" xfId="1542" xr:uid="{00000000-0005-0000-0000-000073030000}"/>
    <cellStyle name="Note 2 16" xfId="621" xr:uid="{00000000-0005-0000-0000-000074030000}"/>
    <cellStyle name="Note 2 16 2" xfId="1575" xr:uid="{00000000-0005-0000-0000-000075030000}"/>
    <cellStyle name="Note 2 17" xfId="616" xr:uid="{00000000-0005-0000-0000-000076030000}"/>
    <cellStyle name="Note 2 17 2" xfId="1570" xr:uid="{00000000-0005-0000-0000-000077030000}"/>
    <cellStyle name="Note 2 18" xfId="1157" xr:uid="{00000000-0005-0000-0000-000078030000}"/>
    <cellStyle name="Note 2 18 2" xfId="2086" xr:uid="{00000000-0005-0000-0000-000079030000}"/>
    <cellStyle name="Note 2 19" xfId="1145" xr:uid="{00000000-0005-0000-0000-00007A030000}"/>
    <cellStyle name="Note 2 19 2" xfId="2074" xr:uid="{00000000-0005-0000-0000-00007B030000}"/>
    <cellStyle name="Note 2 2" xfId="133" xr:uid="{00000000-0005-0000-0000-00007C030000}"/>
    <cellStyle name="Note 2 2 10" xfId="492" xr:uid="{00000000-0005-0000-0000-00007D030000}"/>
    <cellStyle name="Note 2 2 10 2" xfId="1453" xr:uid="{00000000-0005-0000-0000-00007E030000}"/>
    <cellStyle name="Note 2 2 11" xfId="546" xr:uid="{00000000-0005-0000-0000-00007F030000}"/>
    <cellStyle name="Note 2 2 11 2" xfId="1507" xr:uid="{00000000-0005-0000-0000-000080030000}"/>
    <cellStyle name="Note 2 2 12" xfId="520" xr:uid="{00000000-0005-0000-0000-000081030000}"/>
    <cellStyle name="Note 2 2 12 2" xfId="1481" xr:uid="{00000000-0005-0000-0000-000082030000}"/>
    <cellStyle name="Note 2 2 13" xfId="579" xr:uid="{00000000-0005-0000-0000-000083030000}"/>
    <cellStyle name="Note 2 2 13 2" xfId="1540" xr:uid="{00000000-0005-0000-0000-000084030000}"/>
    <cellStyle name="Note 2 2 14" xfId="585" xr:uid="{00000000-0005-0000-0000-000085030000}"/>
    <cellStyle name="Note 2 2 14 2" xfId="1546" xr:uid="{00000000-0005-0000-0000-000086030000}"/>
    <cellStyle name="Note 2 2 15" xfId="611" xr:uid="{00000000-0005-0000-0000-000087030000}"/>
    <cellStyle name="Note 2 2 15 2" xfId="1565" xr:uid="{00000000-0005-0000-0000-000088030000}"/>
    <cellStyle name="Note 2 2 16" xfId="1156" xr:uid="{00000000-0005-0000-0000-000089030000}"/>
    <cellStyle name="Note 2 2 16 2" xfId="2085" xr:uid="{00000000-0005-0000-0000-00008A030000}"/>
    <cellStyle name="Note 2 2 17" xfId="1144" xr:uid="{00000000-0005-0000-0000-00008B030000}"/>
    <cellStyle name="Note 2 2 17 2" xfId="2073" xr:uid="{00000000-0005-0000-0000-00008C030000}"/>
    <cellStyle name="Note 2 2 18" xfId="412" xr:uid="{00000000-0005-0000-0000-00008D030000}"/>
    <cellStyle name="Note 2 2 18 2" xfId="1377" xr:uid="{00000000-0005-0000-0000-00008E030000}"/>
    <cellStyle name="Note 2 2 2" xfId="316" xr:uid="{00000000-0005-0000-0000-00008F030000}"/>
    <cellStyle name="Note 2 2 2 10" xfId="791" xr:uid="{00000000-0005-0000-0000-000090030000}"/>
    <cellStyle name="Note 2 2 2 10 2" xfId="1730" xr:uid="{00000000-0005-0000-0000-000091030000}"/>
    <cellStyle name="Note 2 2 2 11" xfId="877" xr:uid="{00000000-0005-0000-0000-000092030000}"/>
    <cellStyle name="Note 2 2 2 11 2" xfId="1813" xr:uid="{00000000-0005-0000-0000-000093030000}"/>
    <cellStyle name="Note 2 2 2 12" xfId="880" xr:uid="{00000000-0005-0000-0000-000094030000}"/>
    <cellStyle name="Note 2 2 2 12 2" xfId="1816" xr:uid="{00000000-0005-0000-0000-000095030000}"/>
    <cellStyle name="Note 2 2 2 13" xfId="932" xr:uid="{00000000-0005-0000-0000-000096030000}"/>
    <cellStyle name="Note 2 2 2 13 2" xfId="1867" xr:uid="{00000000-0005-0000-0000-000097030000}"/>
    <cellStyle name="Note 2 2 2 14" xfId="1210" xr:uid="{00000000-0005-0000-0000-000098030000}"/>
    <cellStyle name="Note 2 2 2 14 2" xfId="2138" xr:uid="{00000000-0005-0000-0000-000099030000}"/>
    <cellStyle name="Note 2 2 2 15" xfId="1146" xr:uid="{00000000-0005-0000-0000-00009A030000}"/>
    <cellStyle name="Note 2 2 2 15 2" xfId="2075" xr:uid="{00000000-0005-0000-0000-00009B030000}"/>
    <cellStyle name="Note 2 2 2 16" xfId="1163" xr:uid="{00000000-0005-0000-0000-00009C030000}"/>
    <cellStyle name="Note 2 2 2 16 2" xfId="2092" xr:uid="{00000000-0005-0000-0000-00009D030000}"/>
    <cellStyle name="Note 2 2 2 17" xfId="1206" xr:uid="{00000000-0005-0000-0000-00009E030000}"/>
    <cellStyle name="Note 2 2 2 17 2" xfId="2134" xr:uid="{00000000-0005-0000-0000-00009F030000}"/>
    <cellStyle name="Note 2 2 2 18" xfId="413" xr:uid="{00000000-0005-0000-0000-0000A0030000}"/>
    <cellStyle name="Note 2 2 2 18 2" xfId="1378" xr:uid="{00000000-0005-0000-0000-0000A1030000}"/>
    <cellStyle name="Note 2 2 2 19" xfId="1329" xr:uid="{00000000-0005-0000-0000-0000A2030000}"/>
    <cellStyle name="Note 2 2 2 2" xfId="317" xr:uid="{00000000-0005-0000-0000-0000A3030000}"/>
    <cellStyle name="Note 2 2 2 2 10" xfId="884" xr:uid="{00000000-0005-0000-0000-0000A4030000}"/>
    <cellStyle name="Note 2 2 2 2 10 2" xfId="1820" xr:uid="{00000000-0005-0000-0000-0000A5030000}"/>
    <cellStyle name="Note 2 2 2 2 11" xfId="881" xr:uid="{00000000-0005-0000-0000-0000A6030000}"/>
    <cellStyle name="Note 2 2 2 2 11 2" xfId="1817" xr:uid="{00000000-0005-0000-0000-0000A7030000}"/>
    <cellStyle name="Note 2 2 2 2 12" xfId="959" xr:uid="{00000000-0005-0000-0000-0000A8030000}"/>
    <cellStyle name="Note 2 2 2 2 12 2" xfId="1894" xr:uid="{00000000-0005-0000-0000-0000A9030000}"/>
    <cellStyle name="Note 2 2 2 2 13" xfId="1211" xr:uid="{00000000-0005-0000-0000-0000AA030000}"/>
    <cellStyle name="Note 2 2 2 2 13 2" xfId="2139" xr:uid="{00000000-0005-0000-0000-0000AB030000}"/>
    <cellStyle name="Note 2 2 2 2 14" xfId="1230" xr:uid="{00000000-0005-0000-0000-0000AC030000}"/>
    <cellStyle name="Note 2 2 2 2 14 2" xfId="2158" xr:uid="{00000000-0005-0000-0000-0000AD030000}"/>
    <cellStyle name="Note 2 2 2 2 15" xfId="1164" xr:uid="{00000000-0005-0000-0000-0000AE030000}"/>
    <cellStyle name="Note 2 2 2 2 15 2" xfId="2093" xr:uid="{00000000-0005-0000-0000-0000AF030000}"/>
    <cellStyle name="Note 2 2 2 2 16" xfId="1207" xr:uid="{00000000-0005-0000-0000-0000B0030000}"/>
    <cellStyle name="Note 2 2 2 2 16 2" xfId="2135" xr:uid="{00000000-0005-0000-0000-0000B1030000}"/>
    <cellStyle name="Note 2 2 2 2 17" xfId="414" xr:uid="{00000000-0005-0000-0000-0000B2030000}"/>
    <cellStyle name="Note 2 2 2 2 17 2" xfId="1379" xr:uid="{00000000-0005-0000-0000-0000B3030000}"/>
    <cellStyle name="Note 2 2 2 2 18" xfId="1330" xr:uid="{00000000-0005-0000-0000-0000B4030000}"/>
    <cellStyle name="Note 2 2 2 2 2" xfId="706" xr:uid="{00000000-0005-0000-0000-0000B5030000}"/>
    <cellStyle name="Note 2 2 2 2 2 2" xfId="1647" xr:uid="{00000000-0005-0000-0000-0000B6030000}"/>
    <cellStyle name="Note 2 2 2 2 3" xfId="559" xr:uid="{00000000-0005-0000-0000-0000B7030000}"/>
    <cellStyle name="Note 2 2 2 2 3 2" xfId="1520" xr:uid="{00000000-0005-0000-0000-0000B8030000}"/>
    <cellStyle name="Note 2 2 2 2 4" xfId="500" xr:uid="{00000000-0005-0000-0000-0000B9030000}"/>
    <cellStyle name="Note 2 2 2 2 4 2" xfId="1461" xr:uid="{00000000-0005-0000-0000-0000BA030000}"/>
    <cellStyle name="Note 2 2 2 2 5" xfId="694" xr:uid="{00000000-0005-0000-0000-0000BB030000}"/>
    <cellStyle name="Note 2 2 2 2 5 2" xfId="1635" xr:uid="{00000000-0005-0000-0000-0000BC030000}"/>
    <cellStyle name="Note 2 2 2 2 6" xfId="583" xr:uid="{00000000-0005-0000-0000-0000BD030000}"/>
    <cellStyle name="Note 2 2 2 2 6 2" xfId="1544" xr:uid="{00000000-0005-0000-0000-0000BE030000}"/>
    <cellStyle name="Note 2 2 2 2 7" xfId="677" xr:uid="{00000000-0005-0000-0000-0000BF030000}"/>
    <cellStyle name="Note 2 2 2 2 7 2" xfId="1618" xr:uid="{00000000-0005-0000-0000-0000C0030000}"/>
    <cellStyle name="Note 2 2 2 2 8" xfId="747" xr:uid="{00000000-0005-0000-0000-0000C1030000}"/>
    <cellStyle name="Note 2 2 2 2 8 2" xfId="1688" xr:uid="{00000000-0005-0000-0000-0000C2030000}"/>
    <cellStyle name="Note 2 2 2 2 9" xfId="795" xr:uid="{00000000-0005-0000-0000-0000C3030000}"/>
    <cellStyle name="Note 2 2 2 2 9 2" xfId="1734" xr:uid="{00000000-0005-0000-0000-0000C4030000}"/>
    <cellStyle name="Note 2 2 2 3" xfId="705" xr:uid="{00000000-0005-0000-0000-0000C5030000}"/>
    <cellStyle name="Note 2 2 2 3 2" xfId="1646" xr:uid="{00000000-0005-0000-0000-0000C6030000}"/>
    <cellStyle name="Note 2 2 2 4" xfId="558" xr:uid="{00000000-0005-0000-0000-0000C7030000}"/>
    <cellStyle name="Note 2 2 2 4 2" xfId="1519" xr:uid="{00000000-0005-0000-0000-0000C8030000}"/>
    <cellStyle name="Note 2 2 2 5" xfId="499" xr:uid="{00000000-0005-0000-0000-0000C9030000}"/>
    <cellStyle name="Note 2 2 2 5 2" xfId="1460" xr:uid="{00000000-0005-0000-0000-0000CA030000}"/>
    <cellStyle name="Note 2 2 2 6" xfId="693" xr:uid="{00000000-0005-0000-0000-0000CB030000}"/>
    <cellStyle name="Note 2 2 2 6 2" xfId="1634" xr:uid="{00000000-0005-0000-0000-0000CC030000}"/>
    <cellStyle name="Note 2 2 2 7" xfId="580" xr:uid="{00000000-0005-0000-0000-0000CD030000}"/>
    <cellStyle name="Note 2 2 2 7 2" xfId="1541" xr:uid="{00000000-0005-0000-0000-0000CE030000}"/>
    <cellStyle name="Note 2 2 2 8" xfId="674" xr:uid="{00000000-0005-0000-0000-0000CF030000}"/>
    <cellStyle name="Note 2 2 2 8 2" xfId="1615" xr:uid="{00000000-0005-0000-0000-0000D0030000}"/>
    <cellStyle name="Note 2 2 2 9" xfId="743" xr:uid="{00000000-0005-0000-0000-0000D1030000}"/>
    <cellStyle name="Note 2 2 2 9 2" xfId="1684" xr:uid="{00000000-0005-0000-0000-0000D2030000}"/>
    <cellStyle name="Note 2 2 3" xfId="318" xr:uid="{00000000-0005-0000-0000-0000D3030000}"/>
    <cellStyle name="Note 2 2 3 10" xfId="822" xr:uid="{00000000-0005-0000-0000-0000D4030000}"/>
    <cellStyle name="Note 2 2 3 10 2" xfId="1761" xr:uid="{00000000-0005-0000-0000-0000D5030000}"/>
    <cellStyle name="Note 2 2 3 11" xfId="885" xr:uid="{00000000-0005-0000-0000-0000D6030000}"/>
    <cellStyle name="Note 2 2 3 11 2" xfId="1821" xr:uid="{00000000-0005-0000-0000-0000D7030000}"/>
    <cellStyle name="Note 2 2 3 12" xfId="882" xr:uid="{00000000-0005-0000-0000-0000D8030000}"/>
    <cellStyle name="Note 2 2 3 12 2" xfId="1818" xr:uid="{00000000-0005-0000-0000-0000D9030000}"/>
    <cellStyle name="Note 2 2 3 13" xfId="966" xr:uid="{00000000-0005-0000-0000-0000DA030000}"/>
    <cellStyle name="Note 2 2 3 13 2" xfId="1900" xr:uid="{00000000-0005-0000-0000-0000DB030000}"/>
    <cellStyle name="Note 2 2 3 14" xfId="1187" xr:uid="{00000000-0005-0000-0000-0000DC030000}"/>
    <cellStyle name="Note 2 2 3 14 2" xfId="2115" xr:uid="{00000000-0005-0000-0000-0000DD030000}"/>
    <cellStyle name="Note 2 2 3 15" xfId="1165" xr:uid="{00000000-0005-0000-0000-0000DE030000}"/>
    <cellStyle name="Note 2 2 3 15 2" xfId="2094" xr:uid="{00000000-0005-0000-0000-0000DF030000}"/>
    <cellStyle name="Note 2 2 3 16" xfId="415" xr:uid="{00000000-0005-0000-0000-0000E0030000}"/>
    <cellStyle name="Note 2 2 3 16 2" xfId="1380" xr:uid="{00000000-0005-0000-0000-0000E1030000}"/>
    <cellStyle name="Note 2 2 3 2" xfId="375" xr:uid="{00000000-0005-0000-0000-0000E2030000}"/>
    <cellStyle name="Note 2 2 3 2 10" xfId="1040" xr:uid="{00000000-0005-0000-0000-0000E3030000}"/>
    <cellStyle name="Note 2 2 3 2 10 2" xfId="1972" xr:uid="{00000000-0005-0000-0000-0000E4030000}"/>
    <cellStyle name="Note 2 2 3 2 11" xfId="1064" xr:uid="{00000000-0005-0000-0000-0000E5030000}"/>
    <cellStyle name="Note 2 2 3 2 11 2" xfId="1995" xr:uid="{00000000-0005-0000-0000-0000E6030000}"/>
    <cellStyle name="Note 2 2 3 2 12" xfId="1088" xr:uid="{00000000-0005-0000-0000-0000E7030000}"/>
    <cellStyle name="Note 2 2 3 2 12 2" xfId="2018" xr:uid="{00000000-0005-0000-0000-0000E8030000}"/>
    <cellStyle name="Note 2 2 3 2 13" xfId="1111" xr:uid="{00000000-0005-0000-0000-0000E9030000}"/>
    <cellStyle name="Note 2 2 3 2 13 2" xfId="2041" xr:uid="{00000000-0005-0000-0000-0000EA030000}"/>
    <cellStyle name="Note 2 2 3 2 14" xfId="1237" xr:uid="{00000000-0005-0000-0000-0000EB030000}"/>
    <cellStyle name="Note 2 2 3 2 14 2" xfId="2165" xr:uid="{00000000-0005-0000-0000-0000EC030000}"/>
    <cellStyle name="Note 2 2 3 2 15" xfId="1261" xr:uid="{00000000-0005-0000-0000-0000ED030000}"/>
    <cellStyle name="Note 2 2 3 2 15 2" xfId="2188" xr:uid="{00000000-0005-0000-0000-0000EE030000}"/>
    <cellStyle name="Note 2 2 3 2 16" xfId="1285" xr:uid="{00000000-0005-0000-0000-0000EF030000}"/>
    <cellStyle name="Note 2 2 3 2 16 2" xfId="2211" xr:uid="{00000000-0005-0000-0000-0000F0030000}"/>
    <cellStyle name="Note 2 2 3 2 17" xfId="1307" xr:uid="{00000000-0005-0000-0000-0000F1030000}"/>
    <cellStyle name="Note 2 2 3 2 17 2" xfId="2233" xr:uid="{00000000-0005-0000-0000-0000F2030000}"/>
    <cellStyle name="Note 2 2 3 2 18" xfId="416" xr:uid="{00000000-0005-0000-0000-0000F3030000}"/>
    <cellStyle name="Note 2 2 3 2 18 2" xfId="1381" xr:uid="{00000000-0005-0000-0000-0000F4030000}"/>
    <cellStyle name="Note 2 2 3 2 19" xfId="1349" xr:uid="{00000000-0005-0000-0000-0000F5030000}"/>
    <cellStyle name="Note 2 2 3 2 2" xfId="638" xr:uid="{00000000-0005-0000-0000-0000F6030000}"/>
    <cellStyle name="Note 2 2 3 2 2 2" xfId="1584" xr:uid="{00000000-0005-0000-0000-0000F7030000}"/>
    <cellStyle name="Note 2 2 3 2 3" xfId="760" xr:uid="{00000000-0005-0000-0000-0000F8030000}"/>
    <cellStyle name="Note 2 2 3 2 3 2" xfId="1700" xr:uid="{00000000-0005-0000-0000-0000F9030000}"/>
    <cellStyle name="Note 2 2 3 2 4" xfId="806" xr:uid="{00000000-0005-0000-0000-0000FA030000}"/>
    <cellStyle name="Note 2 2 3 2 4 2" xfId="1745" xr:uid="{00000000-0005-0000-0000-0000FB030000}"/>
    <cellStyle name="Note 2 2 3 2 5" xfId="852" xr:uid="{00000000-0005-0000-0000-0000FC030000}"/>
    <cellStyle name="Note 2 2 3 2 5 2" xfId="1789" xr:uid="{00000000-0005-0000-0000-0000FD030000}"/>
    <cellStyle name="Note 2 2 3 2 6" xfId="899" xr:uid="{00000000-0005-0000-0000-0000FE030000}"/>
    <cellStyle name="Note 2 2 3 2 6 2" xfId="1835" xr:uid="{00000000-0005-0000-0000-0000FF030000}"/>
    <cellStyle name="Note 2 2 3 2 7" xfId="945" xr:uid="{00000000-0005-0000-0000-000000040000}"/>
    <cellStyle name="Note 2 2 3 2 7 2" xfId="1880" xr:uid="{00000000-0005-0000-0000-000001040000}"/>
    <cellStyle name="Note 2 2 3 2 8" xfId="985" xr:uid="{00000000-0005-0000-0000-000002040000}"/>
    <cellStyle name="Note 2 2 3 2 8 2" xfId="1919" xr:uid="{00000000-0005-0000-0000-000003040000}"/>
    <cellStyle name="Note 2 2 3 2 9" xfId="1015" xr:uid="{00000000-0005-0000-0000-000004040000}"/>
    <cellStyle name="Note 2 2 3 2 9 2" xfId="1948" xr:uid="{00000000-0005-0000-0000-000005040000}"/>
    <cellStyle name="Note 2 2 3 3" xfId="707" xr:uid="{00000000-0005-0000-0000-000006040000}"/>
    <cellStyle name="Note 2 2 3 3 2" xfId="1648" xr:uid="{00000000-0005-0000-0000-000007040000}"/>
    <cellStyle name="Note 2 2 3 4" xfId="560" xr:uid="{00000000-0005-0000-0000-000008040000}"/>
    <cellStyle name="Note 2 2 3 4 2" xfId="1521" xr:uid="{00000000-0005-0000-0000-000009040000}"/>
    <cellStyle name="Note 2 2 3 5" xfId="501" xr:uid="{00000000-0005-0000-0000-00000A040000}"/>
    <cellStyle name="Note 2 2 3 5 2" xfId="1462" xr:uid="{00000000-0005-0000-0000-00000B040000}"/>
    <cellStyle name="Note 2 2 3 6" xfId="695" xr:uid="{00000000-0005-0000-0000-00000C040000}"/>
    <cellStyle name="Note 2 2 3 6 2" xfId="1636" xr:uid="{00000000-0005-0000-0000-00000D040000}"/>
    <cellStyle name="Note 2 2 3 7" xfId="587" xr:uid="{00000000-0005-0000-0000-00000E040000}"/>
    <cellStyle name="Note 2 2 3 7 2" xfId="1548" xr:uid="{00000000-0005-0000-0000-00000F040000}"/>
    <cellStyle name="Note 2 2 3 8" xfId="683" xr:uid="{00000000-0005-0000-0000-000010040000}"/>
    <cellStyle name="Note 2 2 3 8 2" xfId="1624" xr:uid="{00000000-0005-0000-0000-000011040000}"/>
    <cellStyle name="Note 2 2 3 9" xfId="776" xr:uid="{00000000-0005-0000-0000-000012040000}"/>
    <cellStyle name="Note 2 2 3 9 2" xfId="1716" xr:uid="{00000000-0005-0000-0000-000013040000}"/>
    <cellStyle name="Note 2 2 4" xfId="376" xr:uid="{00000000-0005-0000-0000-000014040000}"/>
    <cellStyle name="Note 2 2 4 10" xfId="1041" xr:uid="{00000000-0005-0000-0000-000015040000}"/>
    <cellStyle name="Note 2 2 4 10 2" xfId="1973" xr:uid="{00000000-0005-0000-0000-000016040000}"/>
    <cellStyle name="Note 2 2 4 11" xfId="1065" xr:uid="{00000000-0005-0000-0000-000017040000}"/>
    <cellStyle name="Note 2 2 4 11 2" xfId="1996" xr:uid="{00000000-0005-0000-0000-000018040000}"/>
    <cellStyle name="Note 2 2 4 12" xfId="1089" xr:uid="{00000000-0005-0000-0000-000019040000}"/>
    <cellStyle name="Note 2 2 4 12 2" xfId="2019" xr:uid="{00000000-0005-0000-0000-00001A040000}"/>
    <cellStyle name="Note 2 2 4 13" xfId="1112" xr:uid="{00000000-0005-0000-0000-00001B040000}"/>
    <cellStyle name="Note 2 2 4 13 2" xfId="2042" xr:uid="{00000000-0005-0000-0000-00001C040000}"/>
    <cellStyle name="Note 2 2 4 14" xfId="1238" xr:uid="{00000000-0005-0000-0000-00001D040000}"/>
    <cellStyle name="Note 2 2 4 14 2" xfId="2166" xr:uid="{00000000-0005-0000-0000-00001E040000}"/>
    <cellStyle name="Note 2 2 4 15" xfId="1262" xr:uid="{00000000-0005-0000-0000-00001F040000}"/>
    <cellStyle name="Note 2 2 4 15 2" xfId="2189" xr:uid="{00000000-0005-0000-0000-000020040000}"/>
    <cellStyle name="Note 2 2 4 16" xfId="1286" xr:uid="{00000000-0005-0000-0000-000021040000}"/>
    <cellStyle name="Note 2 2 4 16 2" xfId="2212" xr:uid="{00000000-0005-0000-0000-000022040000}"/>
    <cellStyle name="Note 2 2 4 17" xfId="1308" xr:uid="{00000000-0005-0000-0000-000023040000}"/>
    <cellStyle name="Note 2 2 4 17 2" xfId="2234" xr:uid="{00000000-0005-0000-0000-000024040000}"/>
    <cellStyle name="Note 2 2 4 18" xfId="417" xr:uid="{00000000-0005-0000-0000-000025040000}"/>
    <cellStyle name="Note 2 2 4 18 2" xfId="1382" xr:uid="{00000000-0005-0000-0000-000026040000}"/>
    <cellStyle name="Note 2 2 4 19" xfId="1350" xr:uid="{00000000-0005-0000-0000-000027040000}"/>
    <cellStyle name="Note 2 2 4 2" xfId="639" xr:uid="{00000000-0005-0000-0000-000028040000}"/>
    <cellStyle name="Note 2 2 4 2 2" xfId="1585" xr:uid="{00000000-0005-0000-0000-000029040000}"/>
    <cellStyle name="Note 2 2 4 3" xfId="761" xr:uid="{00000000-0005-0000-0000-00002A040000}"/>
    <cellStyle name="Note 2 2 4 3 2" xfId="1701" xr:uid="{00000000-0005-0000-0000-00002B040000}"/>
    <cellStyle name="Note 2 2 4 4" xfId="807" xr:uid="{00000000-0005-0000-0000-00002C040000}"/>
    <cellStyle name="Note 2 2 4 4 2" xfId="1746" xr:uid="{00000000-0005-0000-0000-00002D040000}"/>
    <cellStyle name="Note 2 2 4 5" xfId="853" xr:uid="{00000000-0005-0000-0000-00002E040000}"/>
    <cellStyle name="Note 2 2 4 5 2" xfId="1790" xr:uid="{00000000-0005-0000-0000-00002F040000}"/>
    <cellStyle name="Note 2 2 4 6" xfId="900" xr:uid="{00000000-0005-0000-0000-000030040000}"/>
    <cellStyle name="Note 2 2 4 6 2" xfId="1836" xr:uid="{00000000-0005-0000-0000-000031040000}"/>
    <cellStyle name="Note 2 2 4 7" xfId="946" xr:uid="{00000000-0005-0000-0000-000032040000}"/>
    <cellStyle name="Note 2 2 4 7 2" xfId="1881" xr:uid="{00000000-0005-0000-0000-000033040000}"/>
    <cellStyle name="Note 2 2 4 8" xfId="986" xr:uid="{00000000-0005-0000-0000-000034040000}"/>
    <cellStyle name="Note 2 2 4 8 2" xfId="1920" xr:uid="{00000000-0005-0000-0000-000035040000}"/>
    <cellStyle name="Note 2 2 4 9" xfId="1016" xr:uid="{00000000-0005-0000-0000-000036040000}"/>
    <cellStyle name="Note 2 2 4 9 2" xfId="1949" xr:uid="{00000000-0005-0000-0000-000037040000}"/>
    <cellStyle name="Note 2 2 5" xfId="530" xr:uid="{00000000-0005-0000-0000-000038040000}"/>
    <cellStyle name="Note 2 2 5 2" xfId="1491" xr:uid="{00000000-0005-0000-0000-000039040000}"/>
    <cellStyle name="Note 2 2 6" xfId="475" xr:uid="{00000000-0005-0000-0000-00003A040000}"/>
    <cellStyle name="Note 2 2 6 2" xfId="1436" xr:uid="{00000000-0005-0000-0000-00003B040000}"/>
    <cellStyle name="Note 2 2 7" xfId="540" xr:uid="{00000000-0005-0000-0000-00003C040000}"/>
    <cellStyle name="Note 2 2 7 2" xfId="1501" xr:uid="{00000000-0005-0000-0000-00003D040000}"/>
    <cellStyle name="Note 2 2 8" xfId="480" xr:uid="{00000000-0005-0000-0000-00003E040000}"/>
    <cellStyle name="Note 2 2 8 2" xfId="1441" xr:uid="{00000000-0005-0000-0000-00003F040000}"/>
    <cellStyle name="Note 2 2 9" xfId="535" xr:uid="{00000000-0005-0000-0000-000040040000}"/>
    <cellStyle name="Note 2 2 9 2" xfId="1496" xr:uid="{00000000-0005-0000-0000-000041040000}"/>
    <cellStyle name="Note 2 20" xfId="411" xr:uid="{00000000-0005-0000-0000-000042040000}"/>
    <cellStyle name="Note 2 20 2" xfId="1376" xr:uid="{00000000-0005-0000-0000-000043040000}"/>
    <cellStyle name="Note 2 21" xfId="132" xr:uid="{00000000-0005-0000-0000-000044040000}"/>
    <cellStyle name="Note 2 3" xfId="319" xr:uid="{00000000-0005-0000-0000-000045040000}"/>
    <cellStyle name="Note 2 3 10" xfId="785" xr:uid="{00000000-0005-0000-0000-000046040000}"/>
    <cellStyle name="Note 2 3 10 2" xfId="1724" xr:uid="{00000000-0005-0000-0000-000047040000}"/>
    <cellStyle name="Note 2 3 11" xfId="831" xr:uid="{00000000-0005-0000-0000-000048040000}"/>
    <cellStyle name="Note 2 3 11 2" xfId="1769" xr:uid="{00000000-0005-0000-0000-000049040000}"/>
    <cellStyle name="Note 2 3 12" xfId="888" xr:uid="{00000000-0005-0000-0000-00004A040000}"/>
    <cellStyle name="Note 2 3 12 2" xfId="1824" xr:uid="{00000000-0005-0000-0000-00004B040000}"/>
    <cellStyle name="Note 2 3 13" xfId="883" xr:uid="{00000000-0005-0000-0000-00004C040000}"/>
    <cellStyle name="Note 2 3 13 2" xfId="1819" xr:uid="{00000000-0005-0000-0000-00004D040000}"/>
    <cellStyle name="Note 2 3 14" xfId="967" xr:uid="{00000000-0005-0000-0000-00004E040000}"/>
    <cellStyle name="Note 2 3 14 2" xfId="1901" xr:uid="{00000000-0005-0000-0000-00004F040000}"/>
    <cellStyle name="Note 2 3 15" xfId="1137" xr:uid="{00000000-0005-0000-0000-000050040000}"/>
    <cellStyle name="Note 2 3 15 2" xfId="2066" xr:uid="{00000000-0005-0000-0000-000051040000}"/>
    <cellStyle name="Note 2 3 16" xfId="1166" xr:uid="{00000000-0005-0000-0000-000052040000}"/>
    <cellStyle name="Note 2 3 16 2" xfId="2095" xr:uid="{00000000-0005-0000-0000-000053040000}"/>
    <cellStyle name="Note 2 3 17" xfId="418" xr:uid="{00000000-0005-0000-0000-000054040000}"/>
    <cellStyle name="Note 2 3 17 2" xfId="1383" xr:uid="{00000000-0005-0000-0000-000055040000}"/>
    <cellStyle name="Note 2 3 2" xfId="320" xr:uid="{00000000-0005-0000-0000-000056040000}"/>
    <cellStyle name="Note 2 3 2 10" xfId="832" xr:uid="{00000000-0005-0000-0000-000057040000}"/>
    <cellStyle name="Note 2 3 2 10 2" xfId="1770" xr:uid="{00000000-0005-0000-0000-000058040000}"/>
    <cellStyle name="Note 2 3 2 11" xfId="889" xr:uid="{00000000-0005-0000-0000-000059040000}"/>
    <cellStyle name="Note 2 3 2 11 2" xfId="1825" xr:uid="{00000000-0005-0000-0000-00005A040000}"/>
    <cellStyle name="Note 2 3 2 12" xfId="887" xr:uid="{00000000-0005-0000-0000-00005B040000}"/>
    <cellStyle name="Note 2 3 2 12 2" xfId="1823" xr:uid="{00000000-0005-0000-0000-00005C040000}"/>
    <cellStyle name="Note 2 3 2 13" xfId="972" xr:uid="{00000000-0005-0000-0000-00005D040000}"/>
    <cellStyle name="Note 2 3 2 13 2" xfId="1906" xr:uid="{00000000-0005-0000-0000-00005E040000}"/>
    <cellStyle name="Note 2 3 2 14" xfId="1231" xr:uid="{00000000-0005-0000-0000-00005F040000}"/>
    <cellStyle name="Note 2 3 2 14 2" xfId="2159" xr:uid="{00000000-0005-0000-0000-000060040000}"/>
    <cellStyle name="Note 2 3 2 15" xfId="1167" xr:uid="{00000000-0005-0000-0000-000061040000}"/>
    <cellStyle name="Note 2 3 2 15 2" xfId="2096" xr:uid="{00000000-0005-0000-0000-000062040000}"/>
    <cellStyle name="Note 2 3 2 16" xfId="419" xr:uid="{00000000-0005-0000-0000-000063040000}"/>
    <cellStyle name="Note 2 3 2 16 2" xfId="1384" xr:uid="{00000000-0005-0000-0000-000064040000}"/>
    <cellStyle name="Note 2 3 2 2" xfId="377" xr:uid="{00000000-0005-0000-0000-000065040000}"/>
    <cellStyle name="Note 2 3 2 2 10" xfId="1042" xr:uid="{00000000-0005-0000-0000-000066040000}"/>
    <cellStyle name="Note 2 3 2 2 10 2" xfId="1974" xr:uid="{00000000-0005-0000-0000-000067040000}"/>
    <cellStyle name="Note 2 3 2 2 11" xfId="1066" xr:uid="{00000000-0005-0000-0000-000068040000}"/>
    <cellStyle name="Note 2 3 2 2 11 2" xfId="1997" xr:uid="{00000000-0005-0000-0000-000069040000}"/>
    <cellStyle name="Note 2 3 2 2 12" xfId="1090" xr:uid="{00000000-0005-0000-0000-00006A040000}"/>
    <cellStyle name="Note 2 3 2 2 12 2" xfId="2020" xr:uid="{00000000-0005-0000-0000-00006B040000}"/>
    <cellStyle name="Note 2 3 2 2 13" xfId="1113" xr:uid="{00000000-0005-0000-0000-00006C040000}"/>
    <cellStyle name="Note 2 3 2 2 13 2" xfId="2043" xr:uid="{00000000-0005-0000-0000-00006D040000}"/>
    <cellStyle name="Note 2 3 2 2 14" xfId="1239" xr:uid="{00000000-0005-0000-0000-00006E040000}"/>
    <cellStyle name="Note 2 3 2 2 14 2" xfId="2167" xr:uid="{00000000-0005-0000-0000-00006F040000}"/>
    <cellStyle name="Note 2 3 2 2 15" xfId="1263" xr:uid="{00000000-0005-0000-0000-000070040000}"/>
    <cellStyle name="Note 2 3 2 2 15 2" xfId="2190" xr:uid="{00000000-0005-0000-0000-000071040000}"/>
    <cellStyle name="Note 2 3 2 2 16" xfId="1287" xr:uid="{00000000-0005-0000-0000-000072040000}"/>
    <cellStyle name="Note 2 3 2 2 16 2" xfId="2213" xr:uid="{00000000-0005-0000-0000-000073040000}"/>
    <cellStyle name="Note 2 3 2 2 17" xfId="1309" xr:uid="{00000000-0005-0000-0000-000074040000}"/>
    <cellStyle name="Note 2 3 2 2 17 2" xfId="2235" xr:uid="{00000000-0005-0000-0000-000075040000}"/>
    <cellStyle name="Note 2 3 2 2 18" xfId="420" xr:uid="{00000000-0005-0000-0000-000076040000}"/>
    <cellStyle name="Note 2 3 2 2 18 2" xfId="1385" xr:uid="{00000000-0005-0000-0000-000077040000}"/>
    <cellStyle name="Note 2 3 2 2 19" xfId="1351" xr:uid="{00000000-0005-0000-0000-000078040000}"/>
    <cellStyle name="Note 2 3 2 2 2" xfId="640" xr:uid="{00000000-0005-0000-0000-000079040000}"/>
    <cellStyle name="Note 2 3 2 2 2 2" xfId="1586" xr:uid="{00000000-0005-0000-0000-00007A040000}"/>
    <cellStyle name="Note 2 3 2 2 3" xfId="762" xr:uid="{00000000-0005-0000-0000-00007B040000}"/>
    <cellStyle name="Note 2 3 2 2 3 2" xfId="1702" xr:uid="{00000000-0005-0000-0000-00007C040000}"/>
    <cellStyle name="Note 2 3 2 2 4" xfId="808" xr:uid="{00000000-0005-0000-0000-00007D040000}"/>
    <cellStyle name="Note 2 3 2 2 4 2" xfId="1747" xr:uid="{00000000-0005-0000-0000-00007E040000}"/>
    <cellStyle name="Note 2 3 2 2 5" xfId="854" xr:uid="{00000000-0005-0000-0000-00007F040000}"/>
    <cellStyle name="Note 2 3 2 2 5 2" xfId="1791" xr:uid="{00000000-0005-0000-0000-000080040000}"/>
    <cellStyle name="Note 2 3 2 2 6" xfId="901" xr:uid="{00000000-0005-0000-0000-000081040000}"/>
    <cellStyle name="Note 2 3 2 2 6 2" xfId="1837" xr:uid="{00000000-0005-0000-0000-000082040000}"/>
    <cellStyle name="Note 2 3 2 2 7" xfId="947" xr:uid="{00000000-0005-0000-0000-000083040000}"/>
    <cellStyle name="Note 2 3 2 2 7 2" xfId="1882" xr:uid="{00000000-0005-0000-0000-000084040000}"/>
    <cellStyle name="Note 2 3 2 2 8" xfId="987" xr:uid="{00000000-0005-0000-0000-000085040000}"/>
    <cellStyle name="Note 2 3 2 2 8 2" xfId="1921" xr:uid="{00000000-0005-0000-0000-000086040000}"/>
    <cellStyle name="Note 2 3 2 2 9" xfId="1017" xr:uid="{00000000-0005-0000-0000-000087040000}"/>
    <cellStyle name="Note 2 3 2 2 9 2" xfId="1950" xr:uid="{00000000-0005-0000-0000-000088040000}"/>
    <cellStyle name="Note 2 3 2 3" xfId="709" xr:uid="{00000000-0005-0000-0000-000089040000}"/>
    <cellStyle name="Note 2 3 2 3 2" xfId="1650" xr:uid="{00000000-0005-0000-0000-00008A040000}"/>
    <cellStyle name="Note 2 3 2 4" xfId="562" xr:uid="{00000000-0005-0000-0000-00008B040000}"/>
    <cellStyle name="Note 2 3 2 4 2" xfId="1523" xr:uid="{00000000-0005-0000-0000-00008C040000}"/>
    <cellStyle name="Note 2 3 2 5" xfId="503" xr:uid="{00000000-0005-0000-0000-00008D040000}"/>
    <cellStyle name="Note 2 3 2 5 2" xfId="1464" xr:uid="{00000000-0005-0000-0000-00008E040000}"/>
    <cellStyle name="Note 2 3 2 6" xfId="697" xr:uid="{00000000-0005-0000-0000-00008F040000}"/>
    <cellStyle name="Note 2 3 2 6 2" xfId="1638" xr:uid="{00000000-0005-0000-0000-000090040000}"/>
    <cellStyle name="Note 2 3 2 7" xfId="592" xr:uid="{00000000-0005-0000-0000-000091040000}"/>
    <cellStyle name="Note 2 3 2 7 2" xfId="1551" xr:uid="{00000000-0005-0000-0000-000092040000}"/>
    <cellStyle name="Note 2 3 2 8" xfId="736" xr:uid="{00000000-0005-0000-0000-000093040000}"/>
    <cellStyle name="Note 2 3 2 8 2" xfId="1677" xr:uid="{00000000-0005-0000-0000-000094040000}"/>
    <cellStyle name="Note 2 3 2 9" xfId="786" xr:uid="{00000000-0005-0000-0000-000095040000}"/>
    <cellStyle name="Note 2 3 2 9 2" xfId="1725" xr:uid="{00000000-0005-0000-0000-000096040000}"/>
    <cellStyle name="Note 2 3 3" xfId="378" xr:uid="{00000000-0005-0000-0000-000097040000}"/>
    <cellStyle name="Note 2 3 3 10" xfId="1043" xr:uid="{00000000-0005-0000-0000-000098040000}"/>
    <cellStyle name="Note 2 3 3 10 2" xfId="1975" xr:uid="{00000000-0005-0000-0000-000099040000}"/>
    <cellStyle name="Note 2 3 3 11" xfId="1067" xr:uid="{00000000-0005-0000-0000-00009A040000}"/>
    <cellStyle name="Note 2 3 3 11 2" xfId="1998" xr:uid="{00000000-0005-0000-0000-00009B040000}"/>
    <cellStyle name="Note 2 3 3 12" xfId="1091" xr:uid="{00000000-0005-0000-0000-00009C040000}"/>
    <cellStyle name="Note 2 3 3 12 2" xfId="2021" xr:uid="{00000000-0005-0000-0000-00009D040000}"/>
    <cellStyle name="Note 2 3 3 13" xfId="1114" xr:uid="{00000000-0005-0000-0000-00009E040000}"/>
    <cellStyle name="Note 2 3 3 13 2" xfId="2044" xr:uid="{00000000-0005-0000-0000-00009F040000}"/>
    <cellStyle name="Note 2 3 3 14" xfId="1240" xr:uid="{00000000-0005-0000-0000-0000A0040000}"/>
    <cellStyle name="Note 2 3 3 14 2" xfId="2168" xr:uid="{00000000-0005-0000-0000-0000A1040000}"/>
    <cellStyle name="Note 2 3 3 15" xfId="1264" xr:uid="{00000000-0005-0000-0000-0000A2040000}"/>
    <cellStyle name="Note 2 3 3 15 2" xfId="2191" xr:uid="{00000000-0005-0000-0000-0000A3040000}"/>
    <cellStyle name="Note 2 3 3 16" xfId="1288" xr:uid="{00000000-0005-0000-0000-0000A4040000}"/>
    <cellStyle name="Note 2 3 3 16 2" xfId="2214" xr:uid="{00000000-0005-0000-0000-0000A5040000}"/>
    <cellStyle name="Note 2 3 3 17" xfId="1310" xr:uid="{00000000-0005-0000-0000-0000A6040000}"/>
    <cellStyle name="Note 2 3 3 17 2" xfId="2236" xr:uid="{00000000-0005-0000-0000-0000A7040000}"/>
    <cellStyle name="Note 2 3 3 18" xfId="421" xr:uid="{00000000-0005-0000-0000-0000A8040000}"/>
    <cellStyle name="Note 2 3 3 18 2" xfId="1386" xr:uid="{00000000-0005-0000-0000-0000A9040000}"/>
    <cellStyle name="Note 2 3 3 19" xfId="1352" xr:uid="{00000000-0005-0000-0000-0000AA040000}"/>
    <cellStyle name="Note 2 3 3 2" xfId="641" xr:uid="{00000000-0005-0000-0000-0000AB040000}"/>
    <cellStyle name="Note 2 3 3 2 2" xfId="1587" xr:uid="{00000000-0005-0000-0000-0000AC040000}"/>
    <cellStyle name="Note 2 3 3 3" xfId="763" xr:uid="{00000000-0005-0000-0000-0000AD040000}"/>
    <cellStyle name="Note 2 3 3 3 2" xfId="1703" xr:uid="{00000000-0005-0000-0000-0000AE040000}"/>
    <cellStyle name="Note 2 3 3 4" xfId="809" xr:uid="{00000000-0005-0000-0000-0000AF040000}"/>
    <cellStyle name="Note 2 3 3 4 2" xfId="1748" xr:uid="{00000000-0005-0000-0000-0000B0040000}"/>
    <cellStyle name="Note 2 3 3 5" xfId="855" xr:uid="{00000000-0005-0000-0000-0000B1040000}"/>
    <cellStyle name="Note 2 3 3 5 2" xfId="1792" xr:uid="{00000000-0005-0000-0000-0000B2040000}"/>
    <cellStyle name="Note 2 3 3 6" xfId="902" xr:uid="{00000000-0005-0000-0000-0000B3040000}"/>
    <cellStyle name="Note 2 3 3 6 2" xfId="1838" xr:uid="{00000000-0005-0000-0000-0000B4040000}"/>
    <cellStyle name="Note 2 3 3 7" xfId="948" xr:uid="{00000000-0005-0000-0000-0000B5040000}"/>
    <cellStyle name="Note 2 3 3 7 2" xfId="1883" xr:uid="{00000000-0005-0000-0000-0000B6040000}"/>
    <cellStyle name="Note 2 3 3 8" xfId="988" xr:uid="{00000000-0005-0000-0000-0000B7040000}"/>
    <cellStyle name="Note 2 3 3 8 2" xfId="1922" xr:uid="{00000000-0005-0000-0000-0000B8040000}"/>
    <cellStyle name="Note 2 3 3 9" xfId="1018" xr:uid="{00000000-0005-0000-0000-0000B9040000}"/>
    <cellStyle name="Note 2 3 3 9 2" xfId="1951" xr:uid="{00000000-0005-0000-0000-0000BA040000}"/>
    <cellStyle name="Note 2 3 4" xfId="708" xr:uid="{00000000-0005-0000-0000-0000BB040000}"/>
    <cellStyle name="Note 2 3 4 2" xfId="1649" xr:uid="{00000000-0005-0000-0000-0000BC040000}"/>
    <cellStyle name="Note 2 3 5" xfId="561" xr:uid="{00000000-0005-0000-0000-0000BD040000}"/>
    <cellStyle name="Note 2 3 5 2" xfId="1522" xr:uid="{00000000-0005-0000-0000-0000BE040000}"/>
    <cellStyle name="Note 2 3 6" xfId="502" xr:uid="{00000000-0005-0000-0000-0000BF040000}"/>
    <cellStyle name="Note 2 3 6 2" xfId="1463" xr:uid="{00000000-0005-0000-0000-0000C0040000}"/>
    <cellStyle name="Note 2 3 7" xfId="696" xr:uid="{00000000-0005-0000-0000-0000C1040000}"/>
    <cellStyle name="Note 2 3 7 2" xfId="1637" xr:uid="{00000000-0005-0000-0000-0000C2040000}"/>
    <cellStyle name="Note 2 3 8" xfId="591" xr:uid="{00000000-0005-0000-0000-0000C3040000}"/>
    <cellStyle name="Note 2 3 8 2" xfId="1550" xr:uid="{00000000-0005-0000-0000-0000C4040000}"/>
    <cellStyle name="Note 2 3 9" xfId="735" xr:uid="{00000000-0005-0000-0000-0000C5040000}"/>
    <cellStyle name="Note 2 3 9 2" xfId="1676" xr:uid="{00000000-0005-0000-0000-0000C6040000}"/>
    <cellStyle name="Note 2 4" xfId="321" xr:uid="{00000000-0005-0000-0000-0000C7040000}"/>
    <cellStyle name="Note 2 4 10" xfId="838" xr:uid="{00000000-0005-0000-0000-0000C8040000}"/>
    <cellStyle name="Note 2 4 10 2" xfId="1775" xr:uid="{00000000-0005-0000-0000-0000C9040000}"/>
    <cellStyle name="Note 2 4 11" xfId="891" xr:uid="{00000000-0005-0000-0000-0000CA040000}"/>
    <cellStyle name="Note 2 4 11 2" xfId="1827" xr:uid="{00000000-0005-0000-0000-0000CB040000}"/>
    <cellStyle name="Note 2 4 12" xfId="915" xr:uid="{00000000-0005-0000-0000-0000CC040000}"/>
    <cellStyle name="Note 2 4 12 2" xfId="1851" xr:uid="{00000000-0005-0000-0000-0000CD040000}"/>
    <cellStyle name="Note 2 4 13" xfId="973" xr:uid="{00000000-0005-0000-0000-0000CE040000}"/>
    <cellStyle name="Note 2 4 13 2" xfId="1907" xr:uid="{00000000-0005-0000-0000-0000CF040000}"/>
    <cellStyle name="Note 2 4 14" xfId="1184" xr:uid="{00000000-0005-0000-0000-0000D0040000}"/>
    <cellStyle name="Note 2 4 14 2" xfId="2112" xr:uid="{00000000-0005-0000-0000-0000D1040000}"/>
    <cellStyle name="Note 2 4 15" xfId="1168" xr:uid="{00000000-0005-0000-0000-0000D2040000}"/>
    <cellStyle name="Note 2 4 15 2" xfId="2097" xr:uid="{00000000-0005-0000-0000-0000D3040000}"/>
    <cellStyle name="Note 2 4 16" xfId="422" xr:uid="{00000000-0005-0000-0000-0000D4040000}"/>
    <cellStyle name="Note 2 4 16 2" xfId="1387" xr:uid="{00000000-0005-0000-0000-0000D5040000}"/>
    <cellStyle name="Note 2 4 2" xfId="379" xr:uid="{00000000-0005-0000-0000-0000D6040000}"/>
    <cellStyle name="Note 2 4 2 10" xfId="1044" xr:uid="{00000000-0005-0000-0000-0000D7040000}"/>
    <cellStyle name="Note 2 4 2 10 2" xfId="1976" xr:uid="{00000000-0005-0000-0000-0000D8040000}"/>
    <cellStyle name="Note 2 4 2 11" xfId="1068" xr:uid="{00000000-0005-0000-0000-0000D9040000}"/>
    <cellStyle name="Note 2 4 2 11 2" xfId="1999" xr:uid="{00000000-0005-0000-0000-0000DA040000}"/>
    <cellStyle name="Note 2 4 2 12" xfId="1092" xr:uid="{00000000-0005-0000-0000-0000DB040000}"/>
    <cellStyle name="Note 2 4 2 12 2" xfId="2022" xr:uid="{00000000-0005-0000-0000-0000DC040000}"/>
    <cellStyle name="Note 2 4 2 13" xfId="1115" xr:uid="{00000000-0005-0000-0000-0000DD040000}"/>
    <cellStyle name="Note 2 4 2 13 2" xfId="2045" xr:uid="{00000000-0005-0000-0000-0000DE040000}"/>
    <cellStyle name="Note 2 4 2 14" xfId="1241" xr:uid="{00000000-0005-0000-0000-0000DF040000}"/>
    <cellStyle name="Note 2 4 2 14 2" xfId="2169" xr:uid="{00000000-0005-0000-0000-0000E0040000}"/>
    <cellStyle name="Note 2 4 2 15" xfId="1265" xr:uid="{00000000-0005-0000-0000-0000E1040000}"/>
    <cellStyle name="Note 2 4 2 15 2" xfId="2192" xr:uid="{00000000-0005-0000-0000-0000E2040000}"/>
    <cellStyle name="Note 2 4 2 16" xfId="1289" xr:uid="{00000000-0005-0000-0000-0000E3040000}"/>
    <cellStyle name="Note 2 4 2 16 2" xfId="2215" xr:uid="{00000000-0005-0000-0000-0000E4040000}"/>
    <cellStyle name="Note 2 4 2 17" xfId="1311" xr:uid="{00000000-0005-0000-0000-0000E5040000}"/>
    <cellStyle name="Note 2 4 2 17 2" xfId="2237" xr:uid="{00000000-0005-0000-0000-0000E6040000}"/>
    <cellStyle name="Note 2 4 2 18" xfId="423" xr:uid="{00000000-0005-0000-0000-0000E7040000}"/>
    <cellStyle name="Note 2 4 2 18 2" xfId="1388" xr:uid="{00000000-0005-0000-0000-0000E8040000}"/>
    <cellStyle name="Note 2 4 2 19" xfId="1353" xr:uid="{00000000-0005-0000-0000-0000E9040000}"/>
    <cellStyle name="Note 2 4 2 2" xfId="642" xr:uid="{00000000-0005-0000-0000-0000EA040000}"/>
    <cellStyle name="Note 2 4 2 2 2" xfId="1588" xr:uid="{00000000-0005-0000-0000-0000EB040000}"/>
    <cellStyle name="Note 2 4 2 3" xfId="764" xr:uid="{00000000-0005-0000-0000-0000EC040000}"/>
    <cellStyle name="Note 2 4 2 3 2" xfId="1704" xr:uid="{00000000-0005-0000-0000-0000ED040000}"/>
    <cellStyle name="Note 2 4 2 4" xfId="810" xr:uid="{00000000-0005-0000-0000-0000EE040000}"/>
    <cellStyle name="Note 2 4 2 4 2" xfId="1749" xr:uid="{00000000-0005-0000-0000-0000EF040000}"/>
    <cellStyle name="Note 2 4 2 5" xfId="856" xr:uid="{00000000-0005-0000-0000-0000F0040000}"/>
    <cellStyle name="Note 2 4 2 5 2" xfId="1793" xr:uid="{00000000-0005-0000-0000-0000F1040000}"/>
    <cellStyle name="Note 2 4 2 6" xfId="903" xr:uid="{00000000-0005-0000-0000-0000F2040000}"/>
    <cellStyle name="Note 2 4 2 6 2" xfId="1839" xr:uid="{00000000-0005-0000-0000-0000F3040000}"/>
    <cellStyle name="Note 2 4 2 7" xfId="949" xr:uid="{00000000-0005-0000-0000-0000F4040000}"/>
    <cellStyle name="Note 2 4 2 7 2" xfId="1884" xr:uid="{00000000-0005-0000-0000-0000F5040000}"/>
    <cellStyle name="Note 2 4 2 8" xfId="989" xr:uid="{00000000-0005-0000-0000-0000F6040000}"/>
    <cellStyle name="Note 2 4 2 8 2" xfId="1923" xr:uid="{00000000-0005-0000-0000-0000F7040000}"/>
    <cellStyle name="Note 2 4 2 9" xfId="1019" xr:uid="{00000000-0005-0000-0000-0000F8040000}"/>
    <cellStyle name="Note 2 4 2 9 2" xfId="1952" xr:uid="{00000000-0005-0000-0000-0000F9040000}"/>
    <cellStyle name="Note 2 4 3" xfId="710" xr:uid="{00000000-0005-0000-0000-0000FA040000}"/>
    <cellStyle name="Note 2 4 3 2" xfId="1651" xr:uid="{00000000-0005-0000-0000-0000FB040000}"/>
    <cellStyle name="Note 2 4 4" xfId="563" xr:uid="{00000000-0005-0000-0000-0000FC040000}"/>
    <cellStyle name="Note 2 4 4 2" xfId="1524" xr:uid="{00000000-0005-0000-0000-0000FD040000}"/>
    <cellStyle name="Note 2 4 5" xfId="504" xr:uid="{00000000-0005-0000-0000-0000FE040000}"/>
    <cellStyle name="Note 2 4 5 2" xfId="1465" xr:uid="{00000000-0005-0000-0000-0000FF040000}"/>
    <cellStyle name="Note 2 4 6" xfId="698" xr:uid="{00000000-0005-0000-0000-000000050000}"/>
    <cellStyle name="Note 2 4 6 2" xfId="1639" xr:uid="{00000000-0005-0000-0000-000001050000}"/>
    <cellStyle name="Note 2 4 7" xfId="598" xr:uid="{00000000-0005-0000-0000-000002050000}"/>
    <cellStyle name="Note 2 4 7 2" xfId="1557" xr:uid="{00000000-0005-0000-0000-000003050000}"/>
    <cellStyle name="Note 2 4 8" xfId="744" xr:uid="{00000000-0005-0000-0000-000004050000}"/>
    <cellStyle name="Note 2 4 8 2" xfId="1685" xr:uid="{00000000-0005-0000-0000-000005050000}"/>
    <cellStyle name="Note 2 4 9" xfId="792" xr:uid="{00000000-0005-0000-0000-000006050000}"/>
    <cellStyle name="Note 2 4 9 2" xfId="1731" xr:uid="{00000000-0005-0000-0000-000007050000}"/>
    <cellStyle name="Note 2 5" xfId="380" xr:uid="{00000000-0005-0000-0000-000008050000}"/>
    <cellStyle name="Note 2 5 10" xfId="1020" xr:uid="{00000000-0005-0000-0000-000009050000}"/>
    <cellStyle name="Note 2 5 10 2" xfId="1953" xr:uid="{00000000-0005-0000-0000-00000A050000}"/>
    <cellStyle name="Note 2 5 11" xfId="1045" xr:uid="{00000000-0005-0000-0000-00000B050000}"/>
    <cellStyle name="Note 2 5 11 2" xfId="1977" xr:uid="{00000000-0005-0000-0000-00000C050000}"/>
    <cellStyle name="Note 2 5 12" xfId="1069" xr:uid="{00000000-0005-0000-0000-00000D050000}"/>
    <cellStyle name="Note 2 5 12 2" xfId="2000" xr:uid="{00000000-0005-0000-0000-00000E050000}"/>
    <cellStyle name="Note 2 5 13" xfId="1093" xr:uid="{00000000-0005-0000-0000-00000F050000}"/>
    <cellStyle name="Note 2 5 13 2" xfId="2023" xr:uid="{00000000-0005-0000-0000-000010050000}"/>
    <cellStyle name="Note 2 5 14" xfId="1116" xr:uid="{00000000-0005-0000-0000-000011050000}"/>
    <cellStyle name="Note 2 5 14 2" xfId="2046" xr:uid="{00000000-0005-0000-0000-000012050000}"/>
    <cellStyle name="Note 2 5 15" xfId="1242" xr:uid="{00000000-0005-0000-0000-000013050000}"/>
    <cellStyle name="Note 2 5 15 2" xfId="2170" xr:uid="{00000000-0005-0000-0000-000014050000}"/>
    <cellStyle name="Note 2 5 16" xfId="1266" xr:uid="{00000000-0005-0000-0000-000015050000}"/>
    <cellStyle name="Note 2 5 16 2" xfId="2193" xr:uid="{00000000-0005-0000-0000-000016050000}"/>
    <cellStyle name="Note 2 5 17" xfId="1290" xr:uid="{00000000-0005-0000-0000-000017050000}"/>
    <cellStyle name="Note 2 5 17 2" xfId="2216" xr:uid="{00000000-0005-0000-0000-000018050000}"/>
    <cellStyle name="Note 2 5 18" xfId="1312" xr:uid="{00000000-0005-0000-0000-000019050000}"/>
    <cellStyle name="Note 2 5 18 2" xfId="2238" xr:uid="{00000000-0005-0000-0000-00001A050000}"/>
    <cellStyle name="Note 2 5 19" xfId="424" xr:uid="{00000000-0005-0000-0000-00001B050000}"/>
    <cellStyle name="Note 2 5 19 2" xfId="1389" xr:uid="{00000000-0005-0000-0000-00001C050000}"/>
    <cellStyle name="Note 2 5 2" xfId="381" xr:uid="{00000000-0005-0000-0000-00001D050000}"/>
    <cellStyle name="Note 2 5 2 10" xfId="1046" xr:uid="{00000000-0005-0000-0000-00001E050000}"/>
    <cellStyle name="Note 2 5 2 10 2" xfId="1978" xr:uid="{00000000-0005-0000-0000-00001F050000}"/>
    <cellStyle name="Note 2 5 2 11" xfId="1070" xr:uid="{00000000-0005-0000-0000-000020050000}"/>
    <cellStyle name="Note 2 5 2 11 2" xfId="2001" xr:uid="{00000000-0005-0000-0000-000021050000}"/>
    <cellStyle name="Note 2 5 2 12" xfId="1094" xr:uid="{00000000-0005-0000-0000-000022050000}"/>
    <cellStyle name="Note 2 5 2 12 2" xfId="2024" xr:uid="{00000000-0005-0000-0000-000023050000}"/>
    <cellStyle name="Note 2 5 2 13" xfId="1117" xr:uid="{00000000-0005-0000-0000-000024050000}"/>
    <cellStyle name="Note 2 5 2 13 2" xfId="2047" xr:uid="{00000000-0005-0000-0000-000025050000}"/>
    <cellStyle name="Note 2 5 2 14" xfId="1243" xr:uid="{00000000-0005-0000-0000-000026050000}"/>
    <cellStyle name="Note 2 5 2 14 2" xfId="2171" xr:uid="{00000000-0005-0000-0000-000027050000}"/>
    <cellStyle name="Note 2 5 2 15" xfId="1267" xr:uid="{00000000-0005-0000-0000-000028050000}"/>
    <cellStyle name="Note 2 5 2 15 2" xfId="2194" xr:uid="{00000000-0005-0000-0000-000029050000}"/>
    <cellStyle name="Note 2 5 2 16" xfId="1291" xr:uid="{00000000-0005-0000-0000-00002A050000}"/>
    <cellStyle name="Note 2 5 2 16 2" xfId="2217" xr:uid="{00000000-0005-0000-0000-00002B050000}"/>
    <cellStyle name="Note 2 5 2 17" xfId="1313" xr:uid="{00000000-0005-0000-0000-00002C050000}"/>
    <cellStyle name="Note 2 5 2 17 2" xfId="2239" xr:uid="{00000000-0005-0000-0000-00002D050000}"/>
    <cellStyle name="Note 2 5 2 18" xfId="425" xr:uid="{00000000-0005-0000-0000-00002E050000}"/>
    <cellStyle name="Note 2 5 2 18 2" xfId="1390" xr:uid="{00000000-0005-0000-0000-00002F050000}"/>
    <cellStyle name="Note 2 5 2 19" xfId="1355" xr:uid="{00000000-0005-0000-0000-000030050000}"/>
    <cellStyle name="Note 2 5 2 2" xfId="644" xr:uid="{00000000-0005-0000-0000-000031050000}"/>
    <cellStyle name="Note 2 5 2 2 2" xfId="1590" xr:uid="{00000000-0005-0000-0000-000032050000}"/>
    <cellStyle name="Note 2 5 2 3" xfId="766" xr:uid="{00000000-0005-0000-0000-000033050000}"/>
    <cellStyle name="Note 2 5 2 3 2" xfId="1706" xr:uid="{00000000-0005-0000-0000-000034050000}"/>
    <cellStyle name="Note 2 5 2 4" xfId="812" xr:uid="{00000000-0005-0000-0000-000035050000}"/>
    <cellStyle name="Note 2 5 2 4 2" xfId="1751" xr:uid="{00000000-0005-0000-0000-000036050000}"/>
    <cellStyle name="Note 2 5 2 5" xfId="858" xr:uid="{00000000-0005-0000-0000-000037050000}"/>
    <cellStyle name="Note 2 5 2 5 2" xfId="1795" xr:uid="{00000000-0005-0000-0000-000038050000}"/>
    <cellStyle name="Note 2 5 2 6" xfId="905" xr:uid="{00000000-0005-0000-0000-000039050000}"/>
    <cellStyle name="Note 2 5 2 6 2" xfId="1841" xr:uid="{00000000-0005-0000-0000-00003A050000}"/>
    <cellStyle name="Note 2 5 2 7" xfId="951" xr:uid="{00000000-0005-0000-0000-00003B050000}"/>
    <cellStyle name="Note 2 5 2 7 2" xfId="1886" xr:uid="{00000000-0005-0000-0000-00003C050000}"/>
    <cellStyle name="Note 2 5 2 8" xfId="991" xr:uid="{00000000-0005-0000-0000-00003D050000}"/>
    <cellStyle name="Note 2 5 2 8 2" xfId="1925" xr:uid="{00000000-0005-0000-0000-00003E050000}"/>
    <cellStyle name="Note 2 5 2 9" xfId="1021" xr:uid="{00000000-0005-0000-0000-00003F050000}"/>
    <cellStyle name="Note 2 5 2 9 2" xfId="1954" xr:uid="{00000000-0005-0000-0000-000040050000}"/>
    <cellStyle name="Note 2 5 20" xfId="1354" xr:uid="{00000000-0005-0000-0000-000041050000}"/>
    <cellStyle name="Note 2 5 3" xfId="643" xr:uid="{00000000-0005-0000-0000-000042050000}"/>
    <cellStyle name="Note 2 5 3 2" xfId="1589" xr:uid="{00000000-0005-0000-0000-000043050000}"/>
    <cellStyle name="Note 2 5 4" xfId="765" xr:uid="{00000000-0005-0000-0000-000044050000}"/>
    <cellStyle name="Note 2 5 4 2" xfId="1705" xr:uid="{00000000-0005-0000-0000-000045050000}"/>
    <cellStyle name="Note 2 5 5" xfId="811" xr:uid="{00000000-0005-0000-0000-000046050000}"/>
    <cellStyle name="Note 2 5 5 2" xfId="1750" xr:uid="{00000000-0005-0000-0000-000047050000}"/>
    <cellStyle name="Note 2 5 6" xfId="857" xr:uid="{00000000-0005-0000-0000-000048050000}"/>
    <cellStyle name="Note 2 5 6 2" xfId="1794" xr:uid="{00000000-0005-0000-0000-000049050000}"/>
    <cellStyle name="Note 2 5 7" xfId="904" xr:uid="{00000000-0005-0000-0000-00004A050000}"/>
    <cellStyle name="Note 2 5 7 2" xfId="1840" xr:uid="{00000000-0005-0000-0000-00004B050000}"/>
    <cellStyle name="Note 2 5 8" xfId="950" xr:uid="{00000000-0005-0000-0000-00004C050000}"/>
    <cellStyle name="Note 2 5 8 2" xfId="1885" xr:uid="{00000000-0005-0000-0000-00004D050000}"/>
    <cellStyle name="Note 2 5 9" xfId="990" xr:uid="{00000000-0005-0000-0000-00004E050000}"/>
    <cellStyle name="Note 2 5 9 2" xfId="1924" xr:uid="{00000000-0005-0000-0000-00004F050000}"/>
    <cellStyle name="Note 2 6" xfId="382" xr:uid="{00000000-0005-0000-0000-000050050000}"/>
    <cellStyle name="Note 2 6 10" xfId="1047" xr:uid="{00000000-0005-0000-0000-000051050000}"/>
    <cellStyle name="Note 2 6 10 2" xfId="1979" xr:uid="{00000000-0005-0000-0000-000052050000}"/>
    <cellStyle name="Note 2 6 11" xfId="1071" xr:uid="{00000000-0005-0000-0000-000053050000}"/>
    <cellStyle name="Note 2 6 11 2" xfId="2002" xr:uid="{00000000-0005-0000-0000-000054050000}"/>
    <cellStyle name="Note 2 6 12" xfId="1095" xr:uid="{00000000-0005-0000-0000-000055050000}"/>
    <cellStyle name="Note 2 6 12 2" xfId="2025" xr:uid="{00000000-0005-0000-0000-000056050000}"/>
    <cellStyle name="Note 2 6 13" xfId="1118" xr:uid="{00000000-0005-0000-0000-000057050000}"/>
    <cellStyle name="Note 2 6 13 2" xfId="2048" xr:uid="{00000000-0005-0000-0000-000058050000}"/>
    <cellStyle name="Note 2 6 14" xfId="1244" xr:uid="{00000000-0005-0000-0000-000059050000}"/>
    <cellStyle name="Note 2 6 14 2" xfId="2172" xr:uid="{00000000-0005-0000-0000-00005A050000}"/>
    <cellStyle name="Note 2 6 15" xfId="1268" xr:uid="{00000000-0005-0000-0000-00005B050000}"/>
    <cellStyle name="Note 2 6 15 2" xfId="2195" xr:uid="{00000000-0005-0000-0000-00005C050000}"/>
    <cellStyle name="Note 2 6 16" xfId="1292" xr:uid="{00000000-0005-0000-0000-00005D050000}"/>
    <cellStyle name="Note 2 6 16 2" xfId="2218" xr:uid="{00000000-0005-0000-0000-00005E050000}"/>
    <cellStyle name="Note 2 6 17" xfId="1314" xr:uid="{00000000-0005-0000-0000-00005F050000}"/>
    <cellStyle name="Note 2 6 17 2" xfId="2240" xr:uid="{00000000-0005-0000-0000-000060050000}"/>
    <cellStyle name="Note 2 6 18" xfId="426" xr:uid="{00000000-0005-0000-0000-000061050000}"/>
    <cellStyle name="Note 2 6 18 2" xfId="1391" xr:uid="{00000000-0005-0000-0000-000062050000}"/>
    <cellStyle name="Note 2 6 19" xfId="1356" xr:uid="{00000000-0005-0000-0000-000063050000}"/>
    <cellStyle name="Note 2 6 2" xfId="645" xr:uid="{00000000-0005-0000-0000-000064050000}"/>
    <cellStyle name="Note 2 6 2 2" xfId="1591" xr:uid="{00000000-0005-0000-0000-000065050000}"/>
    <cellStyle name="Note 2 6 3" xfId="767" xr:uid="{00000000-0005-0000-0000-000066050000}"/>
    <cellStyle name="Note 2 6 3 2" xfId="1707" xr:uid="{00000000-0005-0000-0000-000067050000}"/>
    <cellStyle name="Note 2 6 4" xfId="813" xr:uid="{00000000-0005-0000-0000-000068050000}"/>
    <cellStyle name="Note 2 6 4 2" xfId="1752" xr:uid="{00000000-0005-0000-0000-000069050000}"/>
    <cellStyle name="Note 2 6 5" xfId="859" xr:uid="{00000000-0005-0000-0000-00006A050000}"/>
    <cellStyle name="Note 2 6 5 2" xfId="1796" xr:uid="{00000000-0005-0000-0000-00006B050000}"/>
    <cellStyle name="Note 2 6 6" xfId="906" xr:uid="{00000000-0005-0000-0000-00006C050000}"/>
    <cellStyle name="Note 2 6 6 2" xfId="1842" xr:uid="{00000000-0005-0000-0000-00006D050000}"/>
    <cellStyle name="Note 2 6 7" xfId="952" xr:uid="{00000000-0005-0000-0000-00006E050000}"/>
    <cellStyle name="Note 2 6 7 2" xfId="1887" xr:uid="{00000000-0005-0000-0000-00006F050000}"/>
    <cellStyle name="Note 2 6 8" xfId="992" xr:uid="{00000000-0005-0000-0000-000070050000}"/>
    <cellStyle name="Note 2 6 8 2" xfId="1926" xr:uid="{00000000-0005-0000-0000-000071050000}"/>
    <cellStyle name="Note 2 6 9" xfId="1022" xr:uid="{00000000-0005-0000-0000-000072050000}"/>
    <cellStyle name="Note 2 6 9 2" xfId="1955" xr:uid="{00000000-0005-0000-0000-000073050000}"/>
    <cellStyle name="Note 2 7" xfId="531" xr:uid="{00000000-0005-0000-0000-000074050000}"/>
    <cellStyle name="Note 2 7 2" xfId="1492" xr:uid="{00000000-0005-0000-0000-000075050000}"/>
    <cellStyle name="Note 2 8" xfId="476" xr:uid="{00000000-0005-0000-0000-000076050000}"/>
    <cellStyle name="Note 2 8 2" xfId="1437" xr:uid="{00000000-0005-0000-0000-000077050000}"/>
    <cellStyle name="Note 2 9" xfId="541" xr:uid="{00000000-0005-0000-0000-000078050000}"/>
    <cellStyle name="Note 2 9 2" xfId="1502" xr:uid="{00000000-0005-0000-0000-000079050000}"/>
    <cellStyle name="Note 3" xfId="60" xr:uid="{00000000-0005-0000-0000-00007A050000}"/>
    <cellStyle name="Note 3 10" xfId="487" xr:uid="{00000000-0005-0000-0000-00007B050000}"/>
    <cellStyle name="Note 3 10 2" xfId="1448" xr:uid="{00000000-0005-0000-0000-00007C050000}"/>
    <cellStyle name="Note 3 11" xfId="545" xr:uid="{00000000-0005-0000-0000-00007D050000}"/>
    <cellStyle name="Note 3 11 2" xfId="1506" xr:uid="{00000000-0005-0000-0000-00007E050000}"/>
    <cellStyle name="Note 3 12" xfId="518" xr:uid="{00000000-0005-0000-0000-00007F050000}"/>
    <cellStyle name="Note 3 12 2" xfId="1479" xr:uid="{00000000-0005-0000-0000-000080050000}"/>
    <cellStyle name="Note 3 13" xfId="578" xr:uid="{00000000-0005-0000-0000-000081050000}"/>
    <cellStyle name="Note 3 13 2" xfId="1539" xr:uid="{00000000-0005-0000-0000-000082050000}"/>
    <cellStyle name="Note 3 14" xfId="552" xr:uid="{00000000-0005-0000-0000-000083050000}"/>
    <cellStyle name="Note 3 14 2" xfId="1513" xr:uid="{00000000-0005-0000-0000-000084050000}"/>
    <cellStyle name="Note 3 15" xfId="597" xr:uid="{00000000-0005-0000-0000-000085050000}"/>
    <cellStyle name="Note 3 15 2" xfId="1556" xr:uid="{00000000-0005-0000-0000-000086050000}"/>
    <cellStyle name="Note 3 16" xfId="1155" xr:uid="{00000000-0005-0000-0000-000087050000}"/>
    <cellStyle name="Note 3 16 2" xfId="2084" xr:uid="{00000000-0005-0000-0000-000088050000}"/>
    <cellStyle name="Note 3 17" xfId="1143" xr:uid="{00000000-0005-0000-0000-000089050000}"/>
    <cellStyle name="Note 3 17 2" xfId="2072" xr:uid="{00000000-0005-0000-0000-00008A050000}"/>
    <cellStyle name="Note 3 18" xfId="427" xr:uid="{00000000-0005-0000-0000-00008B050000}"/>
    <cellStyle name="Note 3 18 2" xfId="1392" xr:uid="{00000000-0005-0000-0000-00008C050000}"/>
    <cellStyle name="Note 3 19" xfId="134" xr:uid="{00000000-0005-0000-0000-00008D050000}"/>
    <cellStyle name="Note 3 2" xfId="322" xr:uid="{00000000-0005-0000-0000-00008E050000}"/>
    <cellStyle name="Note 3 2 10" xfId="839" xr:uid="{00000000-0005-0000-0000-00008F050000}"/>
    <cellStyle name="Note 3 2 10 2" xfId="1776" xr:uid="{00000000-0005-0000-0000-000090050000}"/>
    <cellStyle name="Note 3 2 11" xfId="892" xr:uid="{00000000-0005-0000-0000-000091050000}"/>
    <cellStyle name="Note 3 2 11 2" xfId="1828" xr:uid="{00000000-0005-0000-0000-000092050000}"/>
    <cellStyle name="Note 3 2 12" xfId="925" xr:uid="{00000000-0005-0000-0000-000093050000}"/>
    <cellStyle name="Note 3 2 12 2" xfId="1860" xr:uid="{00000000-0005-0000-0000-000094050000}"/>
    <cellStyle name="Note 3 2 13" xfId="975" xr:uid="{00000000-0005-0000-0000-000095050000}"/>
    <cellStyle name="Note 3 2 13 2" xfId="1909" xr:uid="{00000000-0005-0000-0000-000096050000}"/>
    <cellStyle name="Note 3 2 14" xfId="1216" xr:uid="{00000000-0005-0000-0000-000097050000}"/>
    <cellStyle name="Note 3 2 14 2" xfId="2144" xr:uid="{00000000-0005-0000-0000-000098050000}"/>
    <cellStyle name="Note 3 2 15" xfId="1136" xr:uid="{00000000-0005-0000-0000-000099050000}"/>
    <cellStyle name="Note 3 2 15 2" xfId="2065" xr:uid="{00000000-0005-0000-0000-00009A050000}"/>
    <cellStyle name="Note 3 2 16" xfId="1169" xr:uid="{00000000-0005-0000-0000-00009B050000}"/>
    <cellStyle name="Note 3 2 16 2" xfId="2098" xr:uid="{00000000-0005-0000-0000-00009C050000}"/>
    <cellStyle name="Note 3 2 17" xfId="1208" xr:uid="{00000000-0005-0000-0000-00009D050000}"/>
    <cellStyle name="Note 3 2 17 2" xfId="2136" xr:uid="{00000000-0005-0000-0000-00009E050000}"/>
    <cellStyle name="Note 3 2 18" xfId="428" xr:uid="{00000000-0005-0000-0000-00009F050000}"/>
    <cellStyle name="Note 3 2 18 2" xfId="1393" xr:uid="{00000000-0005-0000-0000-0000A0050000}"/>
    <cellStyle name="Note 3 2 19" xfId="1331" xr:uid="{00000000-0005-0000-0000-0000A1050000}"/>
    <cellStyle name="Note 3 2 2" xfId="323" xr:uid="{00000000-0005-0000-0000-0000A2050000}"/>
    <cellStyle name="Note 3 2 2 10" xfId="893" xr:uid="{00000000-0005-0000-0000-0000A3050000}"/>
    <cellStyle name="Note 3 2 2 10 2" xfId="1829" xr:uid="{00000000-0005-0000-0000-0000A4050000}"/>
    <cellStyle name="Note 3 2 2 11" xfId="926" xr:uid="{00000000-0005-0000-0000-0000A5050000}"/>
    <cellStyle name="Note 3 2 2 11 2" xfId="1861" xr:uid="{00000000-0005-0000-0000-0000A6050000}"/>
    <cellStyle name="Note 3 2 2 12" xfId="976" xr:uid="{00000000-0005-0000-0000-0000A7050000}"/>
    <cellStyle name="Note 3 2 2 12 2" xfId="1910" xr:uid="{00000000-0005-0000-0000-0000A8050000}"/>
    <cellStyle name="Note 3 2 2 13" xfId="1217" xr:uid="{00000000-0005-0000-0000-0000A9050000}"/>
    <cellStyle name="Note 3 2 2 13 2" xfId="2145" xr:uid="{00000000-0005-0000-0000-0000AA050000}"/>
    <cellStyle name="Note 3 2 2 14" xfId="1135" xr:uid="{00000000-0005-0000-0000-0000AB050000}"/>
    <cellStyle name="Note 3 2 2 14 2" xfId="2064" xr:uid="{00000000-0005-0000-0000-0000AC050000}"/>
    <cellStyle name="Note 3 2 2 15" xfId="1170" xr:uid="{00000000-0005-0000-0000-0000AD050000}"/>
    <cellStyle name="Note 3 2 2 15 2" xfId="2099" xr:uid="{00000000-0005-0000-0000-0000AE050000}"/>
    <cellStyle name="Note 3 2 2 16" xfId="1209" xr:uid="{00000000-0005-0000-0000-0000AF050000}"/>
    <cellStyle name="Note 3 2 2 16 2" xfId="2137" xr:uid="{00000000-0005-0000-0000-0000B0050000}"/>
    <cellStyle name="Note 3 2 2 17" xfId="429" xr:uid="{00000000-0005-0000-0000-0000B1050000}"/>
    <cellStyle name="Note 3 2 2 17 2" xfId="1394" xr:uid="{00000000-0005-0000-0000-0000B2050000}"/>
    <cellStyle name="Note 3 2 2 18" xfId="1332" xr:uid="{00000000-0005-0000-0000-0000B3050000}"/>
    <cellStyle name="Note 3 2 2 2" xfId="712" xr:uid="{00000000-0005-0000-0000-0000B4050000}"/>
    <cellStyle name="Note 3 2 2 2 2" xfId="1653" xr:uid="{00000000-0005-0000-0000-0000B5050000}"/>
    <cellStyle name="Note 3 2 2 3" xfId="565" xr:uid="{00000000-0005-0000-0000-0000B6050000}"/>
    <cellStyle name="Note 3 2 2 3 2" xfId="1526" xr:uid="{00000000-0005-0000-0000-0000B7050000}"/>
    <cellStyle name="Note 3 2 2 4" xfId="506" xr:uid="{00000000-0005-0000-0000-0000B8050000}"/>
    <cellStyle name="Note 3 2 2 4 2" xfId="1467" xr:uid="{00000000-0005-0000-0000-0000B9050000}"/>
    <cellStyle name="Note 3 2 2 5" xfId="700" xr:uid="{00000000-0005-0000-0000-0000BA050000}"/>
    <cellStyle name="Note 3 2 2 5 2" xfId="1641" xr:uid="{00000000-0005-0000-0000-0000BB050000}"/>
    <cellStyle name="Note 3 2 2 6" xfId="604" xr:uid="{00000000-0005-0000-0000-0000BC050000}"/>
    <cellStyle name="Note 3 2 2 6 2" xfId="1561" xr:uid="{00000000-0005-0000-0000-0000BD050000}"/>
    <cellStyle name="Note 3 2 2 7" xfId="748" xr:uid="{00000000-0005-0000-0000-0000BE050000}"/>
    <cellStyle name="Note 3 2 2 7 2" xfId="1689" xr:uid="{00000000-0005-0000-0000-0000BF050000}"/>
    <cellStyle name="Note 3 2 2 8" xfId="796" xr:uid="{00000000-0005-0000-0000-0000C0050000}"/>
    <cellStyle name="Note 3 2 2 8 2" xfId="1735" xr:uid="{00000000-0005-0000-0000-0000C1050000}"/>
    <cellStyle name="Note 3 2 2 9" xfId="841" xr:uid="{00000000-0005-0000-0000-0000C2050000}"/>
    <cellStyle name="Note 3 2 2 9 2" xfId="1778" xr:uid="{00000000-0005-0000-0000-0000C3050000}"/>
    <cellStyle name="Note 3 2 3" xfId="711" xr:uid="{00000000-0005-0000-0000-0000C4050000}"/>
    <cellStyle name="Note 3 2 3 2" xfId="1652" xr:uid="{00000000-0005-0000-0000-0000C5050000}"/>
    <cellStyle name="Note 3 2 4" xfId="564" xr:uid="{00000000-0005-0000-0000-0000C6050000}"/>
    <cellStyle name="Note 3 2 4 2" xfId="1525" xr:uid="{00000000-0005-0000-0000-0000C7050000}"/>
    <cellStyle name="Note 3 2 5" xfId="505" xr:uid="{00000000-0005-0000-0000-0000C8050000}"/>
    <cellStyle name="Note 3 2 5 2" xfId="1466" xr:uid="{00000000-0005-0000-0000-0000C9050000}"/>
    <cellStyle name="Note 3 2 6" xfId="699" xr:uid="{00000000-0005-0000-0000-0000CA050000}"/>
    <cellStyle name="Note 3 2 6 2" xfId="1640" xr:uid="{00000000-0005-0000-0000-0000CB050000}"/>
    <cellStyle name="Note 3 2 7" xfId="599" xr:uid="{00000000-0005-0000-0000-0000CC050000}"/>
    <cellStyle name="Note 3 2 7 2" xfId="1558" xr:uid="{00000000-0005-0000-0000-0000CD050000}"/>
    <cellStyle name="Note 3 2 8" xfId="745" xr:uid="{00000000-0005-0000-0000-0000CE050000}"/>
    <cellStyle name="Note 3 2 8 2" xfId="1686" xr:uid="{00000000-0005-0000-0000-0000CF050000}"/>
    <cellStyle name="Note 3 2 9" xfId="793" xr:uid="{00000000-0005-0000-0000-0000D0050000}"/>
    <cellStyle name="Note 3 2 9 2" xfId="1732" xr:uid="{00000000-0005-0000-0000-0000D1050000}"/>
    <cellStyle name="Note 3 3" xfId="324" xr:uid="{00000000-0005-0000-0000-0000D2050000}"/>
    <cellStyle name="Note 3 3 10" xfId="842" xr:uid="{00000000-0005-0000-0000-0000D3050000}"/>
    <cellStyle name="Note 3 3 10 2" xfId="1779" xr:uid="{00000000-0005-0000-0000-0000D4050000}"/>
    <cellStyle name="Note 3 3 11" xfId="894" xr:uid="{00000000-0005-0000-0000-0000D5050000}"/>
    <cellStyle name="Note 3 3 11 2" xfId="1830" xr:uid="{00000000-0005-0000-0000-0000D6050000}"/>
    <cellStyle name="Note 3 3 12" xfId="930" xr:uid="{00000000-0005-0000-0000-0000D7050000}"/>
    <cellStyle name="Note 3 3 12 2" xfId="1865" xr:uid="{00000000-0005-0000-0000-0000D8050000}"/>
    <cellStyle name="Note 3 3 13" xfId="977" xr:uid="{00000000-0005-0000-0000-0000D9050000}"/>
    <cellStyle name="Note 3 3 13 2" xfId="1911" xr:uid="{00000000-0005-0000-0000-0000DA050000}"/>
    <cellStyle name="Note 3 3 14" xfId="1134" xr:uid="{00000000-0005-0000-0000-0000DB050000}"/>
    <cellStyle name="Note 3 3 14 2" xfId="2063" xr:uid="{00000000-0005-0000-0000-0000DC050000}"/>
    <cellStyle name="Note 3 3 15" xfId="1171" xr:uid="{00000000-0005-0000-0000-0000DD050000}"/>
    <cellStyle name="Note 3 3 15 2" xfId="2100" xr:uid="{00000000-0005-0000-0000-0000DE050000}"/>
    <cellStyle name="Note 3 3 16" xfId="430" xr:uid="{00000000-0005-0000-0000-0000DF050000}"/>
    <cellStyle name="Note 3 3 16 2" xfId="1395" xr:uid="{00000000-0005-0000-0000-0000E0050000}"/>
    <cellStyle name="Note 3 3 2" xfId="383" xr:uid="{00000000-0005-0000-0000-0000E1050000}"/>
    <cellStyle name="Note 3 3 2 10" xfId="1048" xr:uid="{00000000-0005-0000-0000-0000E2050000}"/>
    <cellStyle name="Note 3 3 2 10 2" xfId="1980" xr:uid="{00000000-0005-0000-0000-0000E3050000}"/>
    <cellStyle name="Note 3 3 2 11" xfId="1072" xr:uid="{00000000-0005-0000-0000-0000E4050000}"/>
    <cellStyle name="Note 3 3 2 11 2" xfId="2003" xr:uid="{00000000-0005-0000-0000-0000E5050000}"/>
    <cellStyle name="Note 3 3 2 12" xfId="1096" xr:uid="{00000000-0005-0000-0000-0000E6050000}"/>
    <cellStyle name="Note 3 3 2 12 2" xfId="2026" xr:uid="{00000000-0005-0000-0000-0000E7050000}"/>
    <cellStyle name="Note 3 3 2 13" xfId="1119" xr:uid="{00000000-0005-0000-0000-0000E8050000}"/>
    <cellStyle name="Note 3 3 2 13 2" xfId="2049" xr:uid="{00000000-0005-0000-0000-0000E9050000}"/>
    <cellStyle name="Note 3 3 2 14" xfId="1245" xr:uid="{00000000-0005-0000-0000-0000EA050000}"/>
    <cellStyle name="Note 3 3 2 14 2" xfId="2173" xr:uid="{00000000-0005-0000-0000-0000EB050000}"/>
    <cellStyle name="Note 3 3 2 15" xfId="1269" xr:uid="{00000000-0005-0000-0000-0000EC050000}"/>
    <cellStyle name="Note 3 3 2 15 2" xfId="2196" xr:uid="{00000000-0005-0000-0000-0000ED050000}"/>
    <cellStyle name="Note 3 3 2 16" xfId="1293" xr:uid="{00000000-0005-0000-0000-0000EE050000}"/>
    <cellStyle name="Note 3 3 2 16 2" xfId="2219" xr:uid="{00000000-0005-0000-0000-0000EF050000}"/>
    <cellStyle name="Note 3 3 2 17" xfId="1315" xr:uid="{00000000-0005-0000-0000-0000F0050000}"/>
    <cellStyle name="Note 3 3 2 17 2" xfId="2241" xr:uid="{00000000-0005-0000-0000-0000F1050000}"/>
    <cellStyle name="Note 3 3 2 18" xfId="431" xr:uid="{00000000-0005-0000-0000-0000F2050000}"/>
    <cellStyle name="Note 3 3 2 18 2" xfId="1396" xr:uid="{00000000-0005-0000-0000-0000F3050000}"/>
    <cellStyle name="Note 3 3 2 19" xfId="1357" xr:uid="{00000000-0005-0000-0000-0000F4050000}"/>
    <cellStyle name="Note 3 3 2 2" xfId="646" xr:uid="{00000000-0005-0000-0000-0000F5050000}"/>
    <cellStyle name="Note 3 3 2 2 2" xfId="1592" xr:uid="{00000000-0005-0000-0000-0000F6050000}"/>
    <cellStyle name="Note 3 3 2 3" xfId="768" xr:uid="{00000000-0005-0000-0000-0000F7050000}"/>
    <cellStyle name="Note 3 3 2 3 2" xfId="1708" xr:uid="{00000000-0005-0000-0000-0000F8050000}"/>
    <cellStyle name="Note 3 3 2 4" xfId="814" xr:uid="{00000000-0005-0000-0000-0000F9050000}"/>
    <cellStyle name="Note 3 3 2 4 2" xfId="1753" xr:uid="{00000000-0005-0000-0000-0000FA050000}"/>
    <cellStyle name="Note 3 3 2 5" xfId="860" xr:uid="{00000000-0005-0000-0000-0000FB050000}"/>
    <cellStyle name="Note 3 3 2 5 2" xfId="1797" xr:uid="{00000000-0005-0000-0000-0000FC050000}"/>
    <cellStyle name="Note 3 3 2 6" xfId="907" xr:uid="{00000000-0005-0000-0000-0000FD050000}"/>
    <cellStyle name="Note 3 3 2 6 2" xfId="1843" xr:uid="{00000000-0005-0000-0000-0000FE050000}"/>
    <cellStyle name="Note 3 3 2 7" xfId="953" xr:uid="{00000000-0005-0000-0000-0000FF050000}"/>
    <cellStyle name="Note 3 3 2 7 2" xfId="1888" xr:uid="{00000000-0005-0000-0000-000000060000}"/>
    <cellStyle name="Note 3 3 2 8" xfId="993" xr:uid="{00000000-0005-0000-0000-000001060000}"/>
    <cellStyle name="Note 3 3 2 8 2" xfId="1927" xr:uid="{00000000-0005-0000-0000-000002060000}"/>
    <cellStyle name="Note 3 3 2 9" xfId="1023" xr:uid="{00000000-0005-0000-0000-000003060000}"/>
    <cellStyle name="Note 3 3 2 9 2" xfId="1956" xr:uid="{00000000-0005-0000-0000-000004060000}"/>
    <cellStyle name="Note 3 3 3" xfId="713" xr:uid="{00000000-0005-0000-0000-000005060000}"/>
    <cellStyle name="Note 3 3 3 2" xfId="1654" xr:uid="{00000000-0005-0000-0000-000006060000}"/>
    <cellStyle name="Note 3 3 4" xfId="566" xr:uid="{00000000-0005-0000-0000-000007060000}"/>
    <cellStyle name="Note 3 3 4 2" xfId="1527" xr:uid="{00000000-0005-0000-0000-000008060000}"/>
    <cellStyle name="Note 3 3 5" xfId="507" xr:uid="{00000000-0005-0000-0000-000009060000}"/>
    <cellStyle name="Note 3 3 5 2" xfId="1468" xr:uid="{00000000-0005-0000-0000-00000A060000}"/>
    <cellStyle name="Note 3 3 6" xfId="701" xr:uid="{00000000-0005-0000-0000-00000B060000}"/>
    <cellStyle name="Note 3 3 6 2" xfId="1642" xr:uid="{00000000-0005-0000-0000-00000C060000}"/>
    <cellStyle name="Note 3 3 7" xfId="608" xr:uid="{00000000-0005-0000-0000-00000D060000}"/>
    <cellStyle name="Note 3 3 7 2" xfId="1562" xr:uid="{00000000-0005-0000-0000-00000E060000}"/>
    <cellStyle name="Note 3 3 8" xfId="749" xr:uid="{00000000-0005-0000-0000-00000F060000}"/>
    <cellStyle name="Note 3 3 8 2" xfId="1690" xr:uid="{00000000-0005-0000-0000-000010060000}"/>
    <cellStyle name="Note 3 3 9" xfId="797" xr:uid="{00000000-0005-0000-0000-000011060000}"/>
    <cellStyle name="Note 3 3 9 2" xfId="1736" xr:uid="{00000000-0005-0000-0000-000012060000}"/>
    <cellStyle name="Note 3 4" xfId="384" xr:uid="{00000000-0005-0000-0000-000013060000}"/>
    <cellStyle name="Note 3 4 10" xfId="1049" xr:uid="{00000000-0005-0000-0000-000014060000}"/>
    <cellStyle name="Note 3 4 10 2" xfId="1981" xr:uid="{00000000-0005-0000-0000-000015060000}"/>
    <cellStyle name="Note 3 4 11" xfId="1073" xr:uid="{00000000-0005-0000-0000-000016060000}"/>
    <cellStyle name="Note 3 4 11 2" xfId="2004" xr:uid="{00000000-0005-0000-0000-000017060000}"/>
    <cellStyle name="Note 3 4 12" xfId="1097" xr:uid="{00000000-0005-0000-0000-000018060000}"/>
    <cellStyle name="Note 3 4 12 2" xfId="2027" xr:uid="{00000000-0005-0000-0000-000019060000}"/>
    <cellStyle name="Note 3 4 13" xfId="1120" xr:uid="{00000000-0005-0000-0000-00001A060000}"/>
    <cellStyle name="Note 3 4 13 2" xfId="2050" xr:uid="{00000000-0005-0000-0000-00001B060000}"/>
    <cellStyle name="Note 3 4 14" xfId="1246" xr:uid="{00000000-0005-0000-0000-00001C060000}"/>
    <cellStyle name="Note 3 4 14 2" xfId="2174" xr:uid="{00000000-0005-0000-0000-00001D060000}"/>
    <cellStyle name="Note 3 4 15" xfId="1270" xr:uid="{00000000-0005-0000-0000-00001E060000}"/>
    <cellStyle name="Note 3 4 15 2" xfId="2197" xr:uid="{00000000-0005-0000-0000-00001F060000}"/>
    <cellStyle name="Note 3 4 16" xfId="1294" xr:uid="{00000000-0005-0000-0000-000020060000}"/>
    <cellStyle name="Note 3 4 16 2" xfId="2220" xr:uid="{00000000-0005-0000-0000-000021060000}"/>
    <cellStyle name="Note 3 4 17" xfId="1316" xr:uid="{00000000-0005-0000-0000-000022060000}"/>
    <cellStyle name="Note 3 4 17 2" xfId="2242" xr:uid="{00000000-0005-0000-0000-000023060000}"/>
    <cellStyle name="Note 3 4 18" xfId="432" xr:uid="{00000000-0005-0000-0000-000024060000}"/>
    <cellStyle name="Note 3 4 18 2" xfId="1397" xr:uid="{00000000-0005-0000-0000-000025060000}"/>
    <cellStyle name="Note 3 4 19" xfId="1358" xr:uid="{00000000-0005-0000-0000-000026060000}"/>
    <cellStyle name="Note 3 4 2" xfId="647" xr:uid="{00000000-0005-0000-0000-000027060000}"/>
    <cellStyle name="Note 3 4 2 2" xfId="1593" xr:uid="{00000000-0005-0000-0000-000028060000}"/>
    <cellStyle name="Note 3 4 3" xfId="769" xr:uid="{00000000-0005-0000-0000-000029060000}"/>
    <cellStyle name="Note 3 4 3 2" xfId="1709" xr:uid="{00000000-0005-0000-0000-00002A060000}"/>
    <cellStyle name="Note 3 4 4" xfId="815" xr:uid="{00000000-0005-0000-0000-00002B060000}"/>
    <cellStyle name="Note 3 4 4 2" xfId="1754" xr:uid="{00000000-0005-0000-0000-00002C060000}"/>
    <cellStyle name="Note 3 4 5" xfId="861" xr:uid="{00000000-0005-0000-0000-00002D060000}"/>
    <cellStyle name="Note 3 4 5 2" xfId="1798" xr:uid="{00000000-0005-0000-0000-00002E060000}"/>
    <cellStyle name="Note 3 4 6" xfId="908" xr:uid="{00000000-0005-0000-0000-00002F060000}"/>
    <cellStyle name="Note 3 4 6 2" xfId="1844" xr:uid="{00000000-0005-0000-0000-000030060000}"/>
    <cellStyle name="Note 3 4 7" xfId="954" xr:uid="{00000000-0005-0000-0000-000031060000}"/>
    <cellStyle name="Note 3 4 7 2" xfId="1889" xr:uid="{00000000-0005-0000-0000-000032060000}"/>
    <cellStyle name="Note 3 4 8" xfId="994" xr:uid="{00000000-0005-0000-0000-000033060000}"/>
    <cellStyle name="Note 3 4 8 2" xfId="1928" xr:uid="{00000000-0005-0000-0000-000034060000}"/>
    <cellStyle name="Note 3 4 9" xfId="1024" xr:uid="{00000000-0005-0000-0000-000035060000}"/>
    <cellStyle name="Note 3 4 9 2" xfId="1957" xr:uid="{00000000-0005-0000-0000-000036060000}"/>
    <cellStyle name="Note 3 5" xfId="529" xr:uid="{00000000-0005-0000-0000-000037060000}"/>
    <cellStyle name="Note 3 5 2" xfId="1490" xr:uid="{00000000-0005-0000-0000-000038060000}"/>
    <cellStyle name="Note 3 6" xfId="474" xr:uid="{00000000-0005-0000-0000-000039060000}"/>
    <cellStyle name="Note 3 6 2" xfId="1435" xr:uid="{00000000-0005-0000-0000-00003A060000}"/>
    <cellStyle name="Note 3 7" xfId="539" xr:uid="{00000000-0005-0000-0000-00003B060000}"/>
    <cellStyle name="Note 3 7 2" xfId="1500" xr:uid="{00000000-0005-0000-0000-00003C060000}"/>
    <cellStyle name="Note 3 8" xfId="479" xr:uid="{00000000-0005-0000-0000-00003D060000}"/>
    <cellStyle name="Note 3 8 2" xfId="1440" xr:uid="{00000000-0005-0000-0000-00003E060000}"/>
    <cellStyle name="Note 3 9" xfId="534" xr:uid="{00000000-0005-0000-0000-00003F060000}"/>
    <cellStyle name="Note 3 9 2" xfId="1495" xr:uid="{00000000-0005-0000-0000-000040060000}"/>
    <cellStyle name="Note 4" xfId="325" xr:uid="{00000000-0005-0000-0000-000041060000}"/>
    <cellStyle name="Note 4 10" xfId="844" xr:uid="{00000000-0005-0000-0000-000042060000}"/>
    <cellStyle name="Note 4 10 2" xfId="1781" xr:uid="{00000000-0005-0000-0000-000043060000}"/>
    <cellStyle name="Note 4 11" xfId="913" xr:uid="{00000000-0005-0000-0000-000044060000}"/>
    <cellStyle name="Note 4 11 2" xfId="1849" xr:uid="{00000000-0005-0000-0000-000045060000}"/>
    <cellStyle name="Note 4 12" xfId="931" xr:uid="{00000000-0005-0000-0000-000046060000}"/>
    <cellStyle name="Note 4 12 2" xfId="1866" xr:uid="{00000000-0005-0000-0000-000047060000}"/>
    <cellStyle name="Note 4 13" xfId="978" xr:uid="{00000000-0005-0000-0000-000048060000}"/>
    <cellStyle name="Note 4 13 2" xfId="1912" xr:uid="{00000000-0005-0000-0000-000049060000}"/>
    <cellStyle name="Note 4 14" xfId="1218" xr:uid="{00000000-0005-0000-0000-00004A060000}"/>
    <cellStyle name="Note 4 14 2" xfId="2146" xr:uid="{00000000-0005-0000-0000-00004B060000}"/>
    <cellStyle name="Note 4 15" xfId="1133" xr:uid="{00000000-0005-0000-0000-00004C060000}"/>
    <cellStyle name="Note 4 15 2" xfId="2062" xr:uid="{00000000-0005-0000-0000-00004D060000}"/>
    <cellStyle name="Note 4 16" xfId="1172" xr:uid="{00000000-0005-0000-0000-00004E060000}"/>
    <cellStyle name="Note 4 16 2" xfId="2101" xr:uid="{00000000-0005-0000-0000-00004F060000}"/>
    <cellStyle name="Note 4 17" xfId="1212" xr:uid="{00000000-0005-0000-0000-000050060000}"/>
    <cellStyle name="Note 4 17 2" xfId="2140" xr:uid="{00000000-0005-0000-0000-000051060000}"/>
    <cellStyle name="Note 4 18" xfId="617" xr:uid="{00000000-0005-0000-0000-000052060000}"/>
    <cellStyle name="Note 4 18 2" xfId="1571" xr:uid="{00000000-0005-0000-0000-000053060000}"/>
    <cellStyle name="Note 4 19" xfId="1333" xr:uid="{00000000-0005-0000-0000-000054060000}"/>
    <cellStyle name="Note 4 2" xfId="326" xr:uid="{00000000-0005-0000-0000-000055060000}"/>
    <cellStyle name="Note 4 2 10" xfId="914" xr:uid="{00000000-0005-0000-0000-000056060000}"/>
    <cellStyle name="Note 4 2 10 2" xfId="1850" xr:uid="{00000000-0005-0000-0000-000057060000}"/>
    <cellStyle name="Note 4 2 11" xfId="933" xr:uid="{00000000-0005-0000-0000-000058060000}"/>
    <cellStyle name="Note 4 2 11 2" xfId="1868" xr:uid="{00000000-0005-0000-0000-000059060000}"/>
    <cellStyle name="Note 4 2 12" xfId="979" xr:uid="{00000000-0005-0000-0000-00005A060000}"/>
    <cellStyle name="Note 4 2 12 2" xfId="1913" xr:uid="{00000000-0005-0000-0000-00005B060000}"/>
    <cellStyle name="Note 4 2 13" xfId="1219" xr:uid="{00000000-0005-0000-0000-00005C060000}"/>
    <cellStyle name="Note 4 2 13 2" xfId="2147" xr:uid="{00000000-0005-0000-0000-00005D060000}"/>
    <cellStyle name="Note 4 2 14" xfId="1132" xr:uid="{00000000-0005-0000-0000-00005E060000}"/>
    <cellStyle name="Note 4 2 14 2" xfId="2061" xr:uid="{00000000-0005-0000-0000-00005F060000}"/>
    <cellStyle name="Note 4 2 15" xfId="1173" xr:uid="{00000000-0005-0000-0000-000060060000}"/>
    <cellStyle name="Note 4 2 15 2" xfId="2102" xr:uid="{00000000-0005-0000-0000-000061060000}"/>
    <cellStyle name="Note 4 2 16" xfId="1213" xr:uid="{00000000-0005-0000-0000-000062060000}"/>
    <cellStyle name="Note 4 2 16 2" xfId="2141" xr:uid="{00000000-0005-0000-0000-000063060000}"/>
    <cellStyle name="Note 4 2 17" xfId="618" xr:uid="{00000000-0005-0000-0000-000064060000}"/>
    <cellStyle name="Note 4 2 17 2" xfId="1572" xr:uid="{00000000-0005-0000-0000-000065060000}"/>
    <cellStyle name="Note 4 2 18" xfId="1334" xr:uid="{00000000-0005-0000-0000-000066060000}"/>
    <cellStyle name="Note 4 2 2" xfId="715" xr:uid="{00000000-0005-0000-0000-000067060000}"/>
    <cellStyle name="Note 4 2 2 2" xfId="1656" xr:uid="{00000000-0005-0000-0000-000068060000}"/>
    <cellStyle name="Note 4 2 3" xfId="568" xr:uid="{00000000-0005-0000-0000-000069060000}"/>
    <cellStyle name="Note 4 2 3 2" xfId="1529" xr:uid="{00000000-0005-0000-0000-00006A060000}"/>
    <cellStyle name="Note 4 2 4" xfId="509" xr:uid="{00000000-0005-0000-0000-00006B060000}"/>
    <cellStyle name="Note 4 2 4 2" xfId="1470" xr:uid="{00000000-0005-0000-0000-00006C060000}"/>
    <cellStyle name="Note 4 2 5" xfId="703" xr:uid="{00000000-0005-0000-0000-00006D060000}"/>
    <cellStyle name="Note 4 2 5 2" xfId="1644" xr:uid="{00000000-0005-0000-0000-00006E060000}"/>
    <cellStyle name="Note 4 2 6" xfId="610" xr:uid="{00000000-0005-0000-0000-00006F060000}"/>
    <cellStyle name="Note 4 2 6 2" xfId="1564" xr:uid="{00000000-0005-0000-0000-000070060000}"/>
    <cellStyle name="Note 4 2 7" xfId="752" xr:uid="{00000000-0005-0000-0000-000071060000}"/>
    <cellStyle name="Note 4 2 7 2" xfId="1693" xr:uid="{00000000-0005-0000-0000-000072060000}"/>
    <cellStyle name="Note 4 2 8" xfId="799" xr:uid="{00000000-0005-0000-0000-000073060000}"/>
    <cellStyle name="Note 4 2 8 2" xfId="1738" xr:uid="{00000000-0005-0000-0000-000074060000}"/>
    <cellStyle name="Note 4 2 9" xfId="845" xr:uid="{00000000-0005-0000-0000-000075060000}"/>
    <cellStyle name="Note 4 2 9 2" xfId="1782" xr:uid="{00000000-0005-0000-0000-000076060000}"/>
    <cellStyle name="Note 4 3" xfId="714" xr:uid="{00000000-0005-0000-0000-000077060000}"/>
    <cellStyle name="Note 4 3 2" xfId="1655" xr:uid="{00000000-0005-0000-0000-000078060000}"/>
    <cellStyle name="Note 4 4" xfId="567" xr:uid="{00000000-0005-0000-0000-000079060000}"/>
    <cellStyle name="Note 4 4 2" xfId="1528" xr:uid="{00000000-0005-0000-0000-00007A060000}"/>
    <cellStyle name="Note 4 5" xfId="508" xr:uid="{00000000-0005-0000-0000-00007B060000}"/>
    <cellStyle name="Note 4 5 2" xfId="1469" xr:uid="{00000000-0005-0000-0000-00007C060000}"/>
    <cellStyle name="Note 4 6" xfId="702" xr:uid="{00000000-0005-0000-0000-00007D060000}"/>
    <cellStyle name="Note 4 6 2" xfId="1643" xr:uid="{00000000-0005-0000-0000-00007E060000}"/>
    <cellStyle name="Note 4 7" xfId="609" xr:uid="{00000000-0005-0000-0000-00007F060000}"/>
    <cellStyle name="Note 4 7 2" xfId="1563" xr:uid="{00000000-0005-0000-0000-000080060000}"/>
    <cellStyle name="Note 4 8" xfId="751" xr:uid="{00000000-0005-0000-0000-000081060000}"/>
    <cellStyle name="Note 4 8 2" xfId="1692" xr:uid="{00000000-0005-0000-0000-000082060000}"/>
    <cellStyle name="Note 4 9" xfId="798" xr:uid="{00000000-0005-0000-0000-000083060000}"/>
    <cellStyle name="Note 4 9 2" xfId="1737" xr:uid="{00000000-0005-0000-0000-000084060000}"/>
    <cellStyle name="Output" xfId="51" builtinId="21" customBuiltin="1"/>
    <cellStyle name="Output 2" xfId="135" xr:uid="{00000000-0005-0000-0000-000086060000}"/>
    <cellStyle name="Output 2 10" xfId="486" xr:uid="{00000000-0005-0000-0000-000087060000}"/>
    <cellStyle name="Output 2 10 2" xfId="1447" xr:uid="{00000000-0005-0000-0000-000088060000}"/>
    <cellStyle name="Output 2 11" xfId="543" xr:uid="{00000000-0005-0000-0000-000089060000}"/>
    <cellStyle name="Output 2 11 2" xfId="1504" xr:uid="{00000000-0005-0000-0000-00008A060000}"/>
    <cellStyle name="Output 2 12" xfId="515" xr:uid="{00000000-0005-0000-0000-00008B060000}"/>
    <cellStyle name="Output 2 12 2" xfId="1476" xr:uid="{00000000-0005-0000-0000-00008C060000}"/>
    <cellStyle name="Output 2 13" xfId="576" xr:uid="{00000000-0005-0000-0000-00008D060000}"/>
    <cellStyle name="Output 2 13 2" xfId="1537" xr:uid="{00000000-0005-0000-0000-00008E060000}"/>
    <cellStyle name="Output 2 14" xfId="532" xr:uid="{00000000-0005-0000-0000-00008F060000}"/>
    <cellStyle name="Output 2 14 2" xfId="1493" xr:uid="{00000000-0005-0000-0000-000090060000}"/>
    <cellStyle name="Output 2 15" xfId="586" xr:uid="{00000000-0005-0000-0000-000091060000}"/>
    <cellStyle name="Output 2 15 2" xfId="1547" xr:uid="{00000000-0005-0000-0000-000092060000}"/>
    <cellStyle name="Output 2 16" xfId="1154" xr:uid="{00000000-0005-0000-0000-000093060000}"/>
    <cellStyle name="Output 2 16 2" xfId="2083" xr:uid="{00000000-0005-0000-0000-000094060000}"/>
    <cellStyle name="Output 2 17" xfId="1142" xr:uid="{00000000-0005-0000-0000-000095060000}"/>
    <cellStyle name="Output 2 17 2" xfId="2071" xr:uid="{00000000-0005-0000-0000-000096060000}"/>
    <cellStyle name="Output 2 18" xfId="433" xr:uid="{00000000-0005-0000-0000-000097060000}"/>
    <cellStyle name="Output 2 18 2" xfId="1398" xr:uid="{00000000-0005-0000-0000-000098060000}"/>
    <cellStyle name="Output 2 19" xfId="169" xr:uid="{00000000-0005-0000-0000-000099060000}"/>
    <cellStyle name="Output 2 2" xfId="327" xr:uid="{00000000-0005-0000-0000-00009A060000}"/>
    <cellStyle name="Output 2 2 10" xfId="846" xr:uid="{00000000-0005-0000-0000-00009B060000}"/>
    <cellStyle name="Output 2 2 10 2" xfId="1783" xr:uid="{00000000-0005-0000-0000-00009C060000}"/>
    <cellStyle name="Output 2 2 11" xfId="917" xr:uid="{00000000-0005-0000-0000-00009D060000}"/>
    <cellStyle name="Output 2 2 11 2" xfId="1852" xr:uid="{00000000-0005-0000-0000-00009E060000}"/>
    <cellStyle name="Output 2 2 12" xfId="934" xr:uid="{00000000-0005-0000-0000-00009F060000}"/>
    <cellStyle name="Output 2 2 12 2" xfId="1869" xr:uid="{00000000-0005-0000-0000-0000A0060000}"/>
    <cellStyle name="Output 2 2 13" xfId="980" xr:uid="{00000000-0005-0000-0000-0000A1060000}"/>
    <cellStyle name="Output 2 2 13 2" xfId="1914" xr:uid="{00000000-0005-0000-0000-0000A2060000}"/>
    <cellStyle name="Output 2 2 14" xfId="1220" xr:uid="{00000000-0005-0000-0000-0000A3060000}"/>
    <cellStyle name="Output 2 2 14 2" xfId="2148" xr:uid="{00000000-0005-0000-0000-0000A4060000}"/>
    <cellStyle name="Output 2 2 15" xfId="1131" xr:uid="{00000000-0005-0000-0000-0000A5060000}"/>
    <cellStyle name="Output 2 2 15 2" xfId="2060" xr:uid="{00000000-0005-0000-0000-0000A6060000}"/>
    <cellStyle name="Output 2 2 16" xfId="1174" xr:uid="{00000000-0005-0000-0000-0000A7060000}"/>
    <cellStyle name="Output 2 2 16 2" xfId="2103" xr:uid="{00000000-0005-0000-0000-0000A8060000}"/>
    <cellStyle name="Output 2 2 17" xfId="1214" xr:uid="{00000000-0005-0000-0000-0000A9060000}"/>
    <cellStyle name="Output 2 2 17 2" xfId="2142" xr:uid="{00000000-0005-0000-0000-0000AA060000}"/>
    <cellStyle name="Output 2 2 18" xfId="434" xr:uid="{00000000-0005-0000-0000-0000AB060000}"/>
    <cellStyle name="Output 2 2 18 2" xfId="1399" xr:uid="{00000000-0005-0000-0000-0000AC060000}"/>
    <cellStyle name="Output 2 2 19" xfId="1335" xr:uid="{00000000-0005-0000-0000-0000AD060000}"/>
    <cellStyle name="Output 2 2 2" xfId="328" xr:uid="{00000000-0005-0000-0000-0000AE060000}"/>
    <cellStyle name="Output 2 2 2 10" xfId="929" xr:uid="{00000000-0005-0000-0000-0000AF060000}"/>
    <cellStyle name="Output 2 2 2 10 2" xfId="1864" xr:uid="{00000000-0005-0000-0000-0000B0060000}"/>
    <cellStyle name="Output 2 2 2 11" xfId="936" xr:uid="{00000000-0005-0000-0000-0000B1060000}"/>
    <cellStyle name="Output 2 2 2 11 2" xfId="1871" xr:uid="{00000000-0005-0000-0000-0000B2060000}"/>
    <cellStyle name="Output 2 2 2 12" xfId="999" xr:uid="{00000000-0005-0000-0000-0000B3060000}"/>
    <cellStyle name="Output 2 2 2 12 2" xfId="1933" xr:uid="{00000000-0005-0000-0000-0000B4060000}"/>
    <cellStyle name="Output 2 2 2 13" xfId="1221" xr:uid="{00000000-0005-0000-0000-0000B5060000}"/>
    <cellStyle name="Output 2 2 2 13 2" xfId="2149" xr:uid="{00000000-0005-0000-0000-0000B6060000}"/>
    <cellStyle name="Output 2 2 2 14" xfId="1130" xr:uid="{00000000-0005-0000-0000-0000B7060000}"/>
    <cellStyle name="Output 2 2 2 14 2" xfId="2059" xr:uid="{00000000-0005-0000-0000-0000B8060000}"/>
    <cellStyle name="Output 2 2 2 15" xfId="1175" xr:uid="{00000000-0005-0000-0000-0000B9060000}"/>
    <cellStyle name="Output 2 2 2 15 2" xfId="2104" xr:uid="{00000000-0005-0000-0000-0000BA060000}"/>
    <cellStyle name="Output 2 2 2 16" xfId="1215" xr:uid="{00000000-0005-0000-0000-0000BB060000}"/>
    <cellStyle name="Output 2 2 2 16 2" xfId="2143" xr:uid="{00000000-0005-0000-0000-0000BC060000}"/>
    <cellStyle name="Output 2 2 2 17" xfId="435" xr:uid="{00000000-0005-0000-0000-0000BD060000}"/>
    <cellStyle name="Output 2 2 2 17 2" xfId="1400" xr:uid="{00000000-0005-0000-0000-0000BE060000}"/>
    <cellStyle name="Output 2 2 2 18" xfId="1336" xr:uid="{00000000-0005-0000-0000-0000BF060000}"/>
    <cellStyle name="Output 2 2 2 2" xfId="717" xr:uid="{00000000-0005-0000-0000-0000C0060000}"/>
    <cellStyle name="Output 2 2 2 2 2" xfId="1658" xr:uid="{00000000-0005-0000-0000-0000C1060000}"/>
    <cellStyle name="Output 2 2 2 3" xfId="570" xr:uid="{00000000-0005-0000-0000-0000C2060000}"/>
    <cellStyle name="Output 2 2 2 3 2" xfId="1531" xr:uid="{00000000-0005-0000-0000-0000C3060000}"/>
    <cellStyle name="Output 2 2 2 4" xfId="511" xr:uid="{00000000-0005-0000-0000-0000C4060000}"/>
    <cellStyle name="Output 2 2 2 4 2" xfId="1472" xr:uid="{00000000-0005-0000-0000-0000C5060000}"/>
    <cellStyle name="Output 2 2 2 5" xfId="721" xr:uid="{00000000-0005-0000-0000-0000C6060000}"/>
    <cellStyle name="Output 2 2 2 5 2" xfId="1662" xr:uid="{00000000-0005-0000-0000-0000C7060000}"/>
    <cellStyle name="Output 2 2 2 6" xfId="613" xr:uid="{00000000-0005-0000-0000-0000C8060000}"/>
    <cellStyle name="Output 2 2 2 6 2" xfId="1567" xr:uid="{00000000-0005-0000-0000-0000C9060000}"/>
    <cellStyle name="Output 2 2 2 7" xfId="754" xr:uid="{00000000-0005-0000-0000-0000CA060000}"/>
    <cellStyle name="Output 2 2 2 7 2" xfId="1695" xr:uid="{00000000-0005-0000-0000-0000CB060000}"/>
    <cellStyle name="Output 2 2 2 8" xfId="801" xr:uid="{00000000-0005-0000-0000-0000CC060000}"/>
    <cellStyle name="Output 2 2 2 8 2" xfId="1740" xr:uid="{00000000-0005-0000-0000-0000CD060000}"/>
    <cellStyle name="Output 2 2 2 9" xfId="847" xr:uid="{00000000-0005-0000-0000-0000CE060000}"/>
    <cellStyle name="Output 2 2 2 9 2" xfId="1784" xr:uid="{00000000-0005-0000-0000-0000CF060000}"/>
    <cellStyle name="Output 2 2 3" xfId="716" xr:uid="{00000000-0005-0000-0000-0000D0060000}"/>
    <cellStyle name="Output 2 2 3 2" xfId="1657" xr:uid="{00000000-0005-0000-0000-0000D1060000}"/>
    <cellStyle name="Output 2 2 4" xfId="569" xr:uid="{00000000-0005-0000-0000-0000D2060000}"/>
    <cellStyle name="Output 2 2 4 2" xfId="1530" xr:uid="{00000000-0005-0000-0000-0000D3060000}"/>
    <cellStyle name="Output 2 2 5" xfId="510" xr:uid="{00000000-0005-0000-0000-0000D4060000}"/>
    <cellStyle name="Output 2 2 5 2" xfId="1471" xr:uid="{00000000-0005-0000-0000-0000D5060000}"/>
    <cellStyle name="Output 2 2 6" xfId="704" xr:uid="{00000000-0005-0000-0000-0000D6060000}"/>
    <cellStyle name="Output 2 2 6 2" xfId="1645" xr:uid="{00000000-0005-0000-0000-0000D7060000}"/>
    <cellStyle name="Output 2 2 7" xfId="612" xr:uid="{00000000-0005-0000-0000-0000D8060000}"/>
    <cellStyle name="Output 2 2 7 2" xfId="1566" xr:uid="{00000000-0005-0000-0000-0000D9060000}"/>
    <cellStyle name="Output 2 2 8" xfId="753" xr:uid="{00000000-0005-0000-0000-0000DA060000}"/>
    <cellStyle name="Output 2 2 8 2" xfId="1694" xr:uid="{00000000-0005-0000-0000-0000DB060000}"/>
    <cellStyle name="Output 2 2 9" xfId="800" xr:uid="{00000000-0005-0000-0000-0000DC060000}"/>
    <cellStyle name="Output 2 2 9 2" xfId="1739" xr:uid="{00000000-0005-0000-0000-0000DD060000}"/>
    <cellStyle name="Output 2 3" xfId="329" xr:uid="{00000000-0005-0000-0000-0000DE060000}"/>
    <cellStyle name="Output 2 3 10" xfId="866" xr:uid="{00000000-0005-0000-0000-0000DF060000}"/>
    <cellStyle name="Output 2 3 10 2" xfId="1803" xr:uid="{00000000-0005-0000-0000-0000E0060000}"/>
    <cellStyle name="Output 2 3 11" xfId="935" xr:uid="{00000000-0005-0000-0000-0000E1060000}"/>
    <cellStyle name="Output 2 3 11 2" xfId="1870" xr:uid="{00000000-0005-0000-0000-0000E2060000}"/>
    <cellStyle name="Output 2 3 12" xfId="937" xr:uid="{00000000-0005-0000-0000-0000E3060000}"/>
    <cellStyle name="Output 2 3 12 2" xfId="1872" xr:uid="{00000000-0005-0000-0000-0000E4060000}"/>
    <cellStyle name="Output 2 3 13" xfId="1000" xr:uid="{00000000-0005-0000-0000-0000E5060000}"/>
    <cellStyle name="Output 2 3 13 2" xfId="1934" xr:uid="{00000000-0005-0000-0000-0000E6060000}"/>
    <cellStyle name="Output 2 3 14" xfId="1129" xr:uid="{00000000-0005-0000-0000-0000E7060000}"/>
    <cellStyle name="Output 2 3 14 2" xfId="2058" xr:uid="{00000000-0005-0000-0000-0000E8060000}"/>
    <cellStyle name="Output 2 3 15" xfId="1176" xr:uid="{00000000-0005-0000-0000-0000E9060000}"/>
    <cellStyle name="Output 2 3 15 2" xfId="2105" xr:uid="{00000000-0005-0000-0000-0000EA060000}"/>
    <cellStyle name="Output 2 3 16" xfId="436" xr:uid="{00000000-0005-0000-0000-0000EB060000}"/>
    <cellStyle name="Output 2 3 16 2" xfId="1401" xr:uid="{00000000-0005-0000-0000-0000EC060000}"/>
    <cellStyle name="Output 2 3 17" xfId="1337" xr:uid="{00000000-0005-0000-0000-0000ED060000}"/>
    <cellStyle name="Output 2 3 2" xfId="385" xr:uid="{00000000-0005-0000-0000-0000EE060000}"/>
    <cellStyle name="Output 2 3 2 10" xfId="1050" xr:uid="{00000000-0005-0000-0000-0000EF060000}"/>
    <cellStyle name="Output 2 3 2 10 2" xfId="1982" xr:uid="{00000000-0005-0000-0000-0000F0060000}"/>
    <cellStyle name="Output 2 3 2 11" xfId="1074" xr:uid="{00000000-0005-0000-0000-0000F1060000}"/>
    <cellStyle name="Output 2 3 2 11 2" xfId="2005" xr:uid="{00000000-0005-0000-0000-0000F2060000}"/>
    <cellStyle name="Output 2 3 2 12" xfId="1098" xr:uid="{00000000-0005-0000-0000-0000F3060000}"/>
    <cellStyle name="Output 2 3 2 12 2" xfId="2028" xr:uid="{00000000-0005-0000-0000-0000F4060000}"/>
    <cellStyle name="Output 2 3 2 13" xfId="1121" xr:uid="{00000000-0005-0000-0000-0000F5060000}"/>
    <cellStyle name="Output 2 3 2 13 2" xfId="2051" xr:uid="{00000000-0005-0000-0000-0000F6060000}"/>
    <cellStyle name="Output 2 3 2 14" xfId="1247" xr:uid="{00000000-0005-0000-0000-0000F7060000}"/>
    <cellStyle name="Output 2 3 2 14 2" xfId="2175" xr:uid="{00000000-0005-0000-0000-0000F8060000}"/>
    <cellStyle name="Output 2 3 2 15" xfId="1271" xr:uid="{00000000-0005-0000-0000-0000F9060000}"/>
    <cellStyle name="Output 2 3 2 15 2" xfId="2198" xr:uid="{00000000-0005-0000-0000-0000FA060000}"/>
    <cellStyle name="Output 2 3 2 16" xfId="1295" xr:uid="{00000000-0005-0000-0000-0000FB060000}"/>
    <cellStyle name="Output 2 3 2 16 2" xfId="2221" xr:uid="{00000000-0005-0000-0000-0000FC060000}"/>
    <cellStyle name="Output 2 3 2 17" xfId="1317" xr:uid="{00000000-0005-0000-0000-0000FD060000}"/>
    <cellStyle name="Output 2 3 2 17 2" xfId="2243" xr:uid="{00000000-0005-0000-0000-0000FE060000}"/>
    <cellStyle name="Output 2 3 2 18" xfId="437" xr:uid="{00000000-0005-0000-0000-0000FF060000}"/>
    <cellStyle name="Output 2 3 2 18 2" xfId="1402" xr:uid="{00000000-0005-0000-0000-000000070000}"/>
    <cellStyle name="Output 2 3 2 19" xfId="1359" xr:uid="{00000000-0005-0000-0000-000001070000}"/>
    <cellStyle name="Output 2 3 2 2" xfId="648" xr:uid="{00000000-0005-0000-0000-000002070000}"/>
    <cellStyle name="Output 2 3 2 2 2" xfId="1594" xr:uid="{00000000-0005-0000-0000-000003070000}"/>
    <cellStyle name="Output 2 3 2 3" xfId="770" xr:uid="{00000000-0005-0000-0000-000004070000}"/>
    <cellStyle name="Output 2 3 2 3 2" xfId="1710" xr:uid="{00000000-0005-0000-0000-000005070000}"/>
    <cellStyle name="Output 2 3 2 4" xfId="816" xr:uid="{00000000-0005-0000-0000-000006070000}"/>
    <cellStyle name="Output 2 3 2 4 2" xfId="1755" xr:uid="{00000000-0005-0000-0000-000007070000}"/>
    <cellStyle name="Output 2 3 2 5" xfId="862" xr:uid="{00000000-0005-0000-0000-000008070000}"/>
    <cellStyle name="Output 2 3 2 5 2" xfId="1799" xr:uid="{00000000-0005-0000-0000-000009070000}"/>
    <cellStyle name="Output 2 3 2 6" xfId="909" xr:uid="{00000000-0005-0000-0000-00000A070000}"/>
    <cellStyle name="Output 2 3 2 6 2" xfId="1845" xr:uid="{00000000-0005-0000-0000-00000B070000}"/>
    <cellStyle name="Output 2 3 2 7" xfId="955" xr:uid="{00000000-0005-0000-0000-00000C070000}"/>
    <cellStyle name="Output 2 3 2 7 2" xfId="1890" xr:uid="{00000000-0005-0000-0000-00000D070000}"/>
    <cellStyle name="Output 2 3 2 8" xfId="995" xr:uid="{00000000-0005-0000-0000-00000E070000}"/>
    <cellStyle name="Output 2 3 2 8 2" xfId="1929" xr:uid="{00000000-0005-0000-0000-00000F070000}"/>
    <cellStyle name="Output 2 3 2 9" xfId="1025" xr:uid="{00000000-0005-0000-0000-000010070000}"/>
    <cellStyle name="Output 2 3 2 9 2" xfId="1958" xr:uid="{00000000-0005-0000-0000-000011070000}"/>
    <cellStyle name="Output 2 3 3" xfId="718" xr:uid="{00000000-0005-0000-0000-000012070000}"/>
    <cellStyle name="Output 2 3 3 2" xfId="1659" xr:uid="{00000000-0005-0000-0000-000013070000}"/>
    <cellStyle name="Output 2 3 4" xfId="571" xr:uid="{00000000-0005-0000-0000-000014070000}"/>
    <cellStyle name="Output 2 3 4 2" xfId="1532" xr:uid="{00000000-0005-0000-0000-000015070000}"/>
    <cellStyle name="Output 2 3 5" xfId="512" xr:uid="{00000000-0005-0000-0000-000016070000}"/>
    <cellStyle name="Output 2 3 5 2" xfId="1473" xr:uid="{00000000-0005-0000-0000-000017070000}"/>
    <cellStyle name="Output 2 3 6" xfId="722" xr:uid="{00000000-0005-0000-0000-000018070000}"/>
    <cellStyle name="Output 2 3 6 2" xfId="1663" xr:uid="{00000000-0005-0000-0000-000019070000}"/>
    <cellStyle name="Output 2 3 7" xfId="619" xr:uid="{00000000-0005-0000-0000-00001A070000}"/>
    <cellStyle name="Output 2 3 7 2" xfId="1573" xr:uid="{00000000-0005-0000-0000-00001B070000}"/>
    <cellStyle name="Output 2 3 8" xfId="774" xr:uid="{00000000-0005-0000-0000-00001C070000}"/>
    <cellStyle name="Output 2 3 8 2" xfId="1714" xr:uid="{00000000-0005-0000-0000-00001D070000}"/>
    <cellStyle name="Output 2 3 9" xfId="820" xr:uid="{00000000-0005-0000-0000-00001E070000}"/>
    <cellStyle name="Output 2 3 9 2" xfId="1759" xr:uid="{00000000-0005-0000-0000-00001F070000}"/>
    <cellStyle name="Output 2 4" xfId="386" xr:uid="{00000000-0005-0000-0000-000020070000}"/>
    <cellStyle name="Output 2 4 10" xfId="1051" xr:uid="{00000000-0005-0000-0000-000021070000}"/>
    <cellStyle name="Output 2 4 10 2" xfId="1983" xr:uid="{00000000-0005-0000-0000-000022070000}"/>
    <cellStyle name="Output 2 4 11" xfId="1075" xr:uid="{00000000-0005-0000-0000-000023070000}"/>
    <cellStyle name="Output 2 4 11 2" xfId="2006" xr:uid="{00000000-0005-0000-0000-000024070000}"/>
    <cellStyle name="Output 2 4 12" xfId="1099" xr:uid="{00000000-0005-0000-0000-000025070000}"/>
    <cellStyle name="Output 2 4 12 2" xfId="2029" xr:uid="{00000000-0005-0000-0000-000026070000}"/>
    <cellStyle name="Output 2 4 13" xfId="1122" xr:uid="{00000000-0005-0000-0000-000027070000}"/>
    <cellStyle name="Output 2 4 13 2" xfId="2052" xr:uid="{00000000-0005-0000-0000-000028070000}"/>
    <cellStyle name="Output 2 4 14" xfId="1248" xr:uid="{00000000-0005-0000-0000-000029070000}"/>
    <cellStyle name="Output 2 4 14 2" xfId="2176" xr:uid="{00000000-0005-0000-0000-00002A070000}"/>
    <cellStyle name="Output 2 4 15" xfId="1272" xr:uid="{00000000-0005-0000-0000-00002B070000}"/>
    <cellStyle name="Output 2 4 15 2" xfId="2199" xr:uid="{00000000-0005-0000-0000-00002C070000}"/>
    <cellStyle name="Output 2 4 16" xfId="1296" xr:uid="{00000000-0005-0000-0000-00002D070000}"/>
    <cellStyle name="Output 2 4 16 2" xfId="2222" xr:uid="{00000000-0005-0000-0000-00002E070000}"/>
    <cellStyle name="Output 2 4 17" xfId="1318" xr:uid="{00000000-0005-0000-0000-00002F070000}"/>
    <cellStyle name="Output 2 4 17 2" xfId="2244" xr:uid="{00000000-0005-0000-0000-000030070000}"/>
    <cellStyle name="Output 2 4 18" xfId="438" xr:uid="{00000000-0005-0000-0000-000031070000}"/>
    <cellStyle name="Output 2 4 18 2" xfId="1403" xr:uid="{00000000-0005-0000-0000-000032070000}"/>
    <cellStyle name="Output 2 4 19" xfId="1360" xr:uid="{00000000-0005-0000-0000-000033070000}"/>
    <cellStyle name="Output 2 4 2" xfId="649" xr:uid="{00000000-0005-0000-0000-000034070000}"/>
    <cellStyle name="Output 2 4 2 2" xfId="1595" xr:uid="{00000000-0005-0000-0000-000035070000}"/>
    <cellStyle name="Output 2 4 3" xfId="771" xr:uid="{00000000-0005-0000-0000-000036070000}"/>
    <cellStyle name="Output 2 4 3 2" xfId="1711" xr:uid="{00000000-0005-0000-0000-000037070000}"/>
    <cellStyle name="Output 2 4 4" xfId="817" xr:uid="{00000000-0005-0000-0000-000038070000}"/>
    <cellStyle name="Output 2 4 4 2" xfId="1756" xr:uid="{00000000-0005-0000-0000-000039070000}"/>
    <cellStyle name="Output 2 4 5" xfId="863" xr:uid="{00000000-0005-0000-0000-00003A070000}"/>
    <cellStyle name="Output 2 4 5 2" xfId="1800" xr:uid="{00000000-0005-0000-0000-00003B070000}"/>
    <cellStyle name="Output 2 4 6" xfId="910" xr:uid="{00000000-0005-0000-0000-00003C070000}"/>
    <cellStyle name="Output 2 4 6 2" xfId="1846" xr:uid="{00000000-0005-0000-0000-00003D070000}"/>
    <cellStyle name="Output 2 4 7" xfId="956" xr:uid="{00000000-0005-0000-0000-00003E070000}"/>
    <cellStyle name="Output 2 4 7 2" xfId="1891" xr:uid="{00000000-0005-0000-0000-00003F070000}"/>
    <cellStyle name="Output 2 4 8" xfId="996" xr:uid="{00000000-0005-0000-0000-000040070000}"/>
    <cellStyle name="Output 2 4 8 2" xfId="1930" xr:uid="{00000000-0005-0000-0000-000041070000}"/>
    <cellStyle name="Output 2 4 9" xfId="1026" xr:uid="{00000000-0005-0000-0000-000042070000}"/>
    <cellStyle name="Output 2 4 9 2" xfId="1959" xr:uid="{00000000-0005-0000-0000-000043070000}"/>
    <cellStyle name="Output 2 5" xfId="528" xr:uid="{00000000-0005-0000-0000-000044070000}"/>
    <cellStyle name="Output 2 5 2" xfId="1489" xr:uid="{00000000-0005-0000-0000-000045070000}"/>
    <cellStyle name="Output 2 6" xfId="473" xr:uid="{00000000-0005-0000-0000-000046070000}"/>
    <cellStyle name="Output 2 6 2" xfId="1434" xr:uid="{00000000-0005-0000-0000-000047070000}"/>
    <cellStyle name="Output 2 7" xfId="538" xr:uid="{00000000-0005-0000-0000-000048070000}"/>
    <cellStyle name="Output 2 7 2" xfId="1499" xr:uid="{00000000-0005-0000-0000-000049070000}"/>
    <cellStyle name="Output 2 8" xfId="478" xr:uid="{00000000-0005-0000-0000-00004A070000}"/>
    <cellStyle name="Output 2 8 2" xfId="1439" xr:uid="{00000000-0005-0000-0000-00004B070000}"/>
    <cellStyle name="Output 2 9" xfId="525" xr:uid="{00000000-0005-0000-0000-00004C070000}"/>
    <cellStyle name="Output 2 9 2" xfId="1486" xr:uid="{00000000-0005-0000-0000-00004D070000}"/>
    <cellStyle name="Output 3" xfId="330" xr:uid="{00000000-0005-0000-0000-00004E070000}"/>
    <cellStyle name="Output 3 10" xfId="867" xr:uid="{00000000-0005-0000-0000-00004F070000}"/>
    <cellStyle name="Output 3 10 2" xfId="1804" xr:uid="{00000000-0005-0000-0000-000050070000}"/>
    <cellStyle name="Output 3 11" xfId="938" xr:uid="{00000000-0005-0000-0000-000051070000}"/>
    <cellStyle name="Output 3 11 2" xfId="1873" xr:uid="{00000000-0005-0000-0000-000052070000}"/>
    <cellStyle name="Output 3 12" xfId="939" xr:uid="{00000000-0005-0000-0000-000053070000}"/>
    <cellStyle name="Output 3 12 2" xfId="1874" xr:uid="{00000000-0005-0000-0000-000054070000}"/>
    <cellStyle name="Output 3 13" xfId="1002" xr:uid="{00000000-0005-0000-0000-000055070000}"/>
    <cellStyle name="Output 3 13 2" xfId="1935" xr:uid="{00000000-0005-0000-0000-000056070000}"/>
    <cellStyle name="Output 3 14" xfId="1223" xr:uid="{00000000-0005-0000-0000-000057070000}"/>
    <cellStyle name="Output 3 14 2" xfId="2151" xr:uid="{00000000-0005-0000-0000-000058070000}"/>
    <cellStyle name="Output 3 15" xfId="1128" xr:uid="{00000000-0005-0000-0000-000059070000}"/>
    <cellStyle name="Output 3 15 2" xfId="2057" xr:uid="{00000000-0005-0000-0000-00005A070000}"/>
    <cellStyle name="Output 3 16" xfId="1177" xr:uid="{00000000-0005-0000-0000-00005B070000}"/>
    <cellStyle name="Output 3 16 2" xfId="2106" xr:uid="{00000000-0005-0000-0000-00005C070000}"/>
    <cellStyle name="Output 3 17" xfId="1222" xr:uid="{00000000-0005-0000-0000-00005D070000}"/>
    <cellStyle name="Output 3 17 2" xfId="2150" xr:uid="{00000000-0005-0000-0000-00005E070000}"/>
    <cellStyle name="Output 3 18" xfId="622" xr:uid="{00000000-0005-0000-0000-00005F070000}"/>
    <cellStyle name="Output 3 18 2" xfId="1576" xr:uid="{00000000-0005-0000-0000-000060070000}"/>
    <cellStyle name="Output 3 19" xfId="1338" xr:uid="{00000000-0005-0000-0000-000061070000}"/>
    <cellStyle name="Output 3 2" xfId="331" xr:uid="{00000000-0005-0000-0000-000062070000}"/>
    <cellStyle name="Output 3 2 10" xfId="970" xr:uid="{00000000-0005-0000-0000-000063070000}"/>
    <cellStyle name="Output 3 2 10 2" xfId="1904" xr:uid="{00000000-0005-0000-0000-000064070000}"/>
    <cellStyle name="Output 3 2 11" xfId="940" xr:uid="{00000000-0005-0000-0000-000065070000}"/>
    <cellStyle name="Output 3 2 11 2" xfId="1875" xr:uid="{00000000-0005-0000-0000-000066070000}"/>
    <cellStyle name="Output 3 2 12" xfId="1009" xr:uid="{00000000-0005-0000-0000-000067070000}"/>
    <cellStyle name="Output 3 2 12 2" xfId="1942" xr:uid="{00000000-0005-0000-0000-000068070000}"/>
    <cellStyle name="Output 3 2 13" xfId="1224" xr:uid="{00000000-0005-0000-0000-000069070000}"/>
    <cellStyle name="Output 3 2 13 2" xfId="2152" xr:uid="{00000000-0005-0000-0000-00006A070000}"/>
    <cellStyle name="Output 3 2 14" xfId="1127" xr:uid="{00000000-0005-0000-0000-00006B070000}"/>
    <cellStyle name="Output 3 2 14 2" xfId="2056" xr:uid="{00000000-0005-0000-0000-00006C070000}"/>
    <cellStyle name="Output 3 2 15" xfId="1178" xr:uid="{00000000-0005-0000-0000-00006D070000}"/>
    <cellStyle name="Output 3 2 15 2" xfId="2107" xr:uid="{00000000-0005-0000-0000-00006E070000}"/>
    <cellStyle name="Output 3 2 16" xfId="1225" xr:uid="{00000000-0005-0000-0000-00006F070000}"/>
    <cellStyle name="Output 3 2 16 2" xfId="2153" xr:uid="{00000000-0005-0000-0000-000070070000}"/>
    <cellStyle name="Output 3 2 17" xfId="623" xr:uid="{00000000-0005-0000-0000-000071070000}"/>
    <cellStyle name="Output 3 2 17 2" xfId="1577" xr:uid="{00000000-0005-0000-0000-000072070000}"/>
    <cellStyle name="Output 3 2 18" xfId="1339" xr:uid="{00000000-0005-0000-0000-000073070000}"/>
    <cellStyle name="Output 3 2 2" xfId="720" xr:uid="{00000000-0005-0000-0000-000074070000}"/>
    <cellStyle name="Output 3 2 2 2" xfId="1661" xr:uid="{00000000-0005-0000-0000-000075070000}"/>
    <cellStyle name="Output 3 2 3" xfId="573" xr:uid="{00000000-0005-0000-0000-000076070000}"/>
    <cellStyle name="Output 3 2 3 2" xfId="1534" xr:uid="{00000000-0005-0000-0000-000077070000}"/>
    <cellStyle name="Output 3 2 4" xfId="514" xr:uid="{00000000-0005-0000-0000-000078070000}"/>
    <cellStyle name="Output 3 2 4 2" xfId="1475" xr:uid="{00000000-0005-0000-0000-000079070000}"/>
    <cellStyle name="Output 3 2 5" xfId="724" xr:uid="{00000000-0005-0000-0000-00007A070000}"/>
    <cellStyle name="Output 3 2 5 2" xfId="1665" xr:uid="{00000000-0005-0000-0000-00007B070000}"/>
    <cellStyle name="Output 3 2 6" xfId="727" xr:uid="{00000000-0005-0000-0000-00007C070000}"/>
    <cellStyle name="Output 3 2 6 2" xfId="1668" xr:uid="{00000000-0005-0000-0000-00007D070000}"/>
    <cellStyle name="Output 3 2 7" xfId="778" xr:uid="{00000000-0005-0000-0000-00007E070000}"/>
    <cellStyle name="Output 3 2 7 2" xfId="1717" xr:uid="{00000000-0005-0000-0000-00007F070000}"/>
    <cellStyle name="Output 3 2 8" xfId="824" xr:uid="{00000000-0005-0000-0000-000080070000}"/>
    <cellStyle name="Output 3 2 8 2" xfId="1762" xr:uid="{00000000-0005-0000-0000-000081070000}"/>
    <cellStyle name="Output 3 2 9" xfId="869" xr:uid="{00000000-0005-0000-0000-000082070000}"/>
    <cellStyle name="Output 3 2 9 2" xfId="1805" xr:uid="{00000000-0005-0000-0000-000083070000}"/>
    <cellStyle name="Output 3 3" xfId="719" xr:uid="{00000000-0005-0000-0000-000084070000}"/>
    <cellStyle name="Output 3 3 2" xfId="1660" xr:uid="{00000000-0005-0000-0000-000085070000}"/>
    <cellStyle name="Output 3 4" xfId="572" xr:uid="{00000000-0005-0000-0000-000086070000}"/>
    <cellStyle name="Output 3 4 2" xfId="1533" xr:uid="{00000000-0005-0000-0000-000087070000}"/>
    <cellStyle name="Output 3 5" xfId="513" xr:uid="{00000000-0005-0000-0000-000088070000}"/>
    <cellStyle name="Output 3 5 2" xfId="1474" xr:uid="{00000000-0005-0000-0000-000089070000}"/>
    <cellStyle name="Output 3 6" xfId="723" xr:uid="{00000000-0005-0000-0000-00008A070000}"/>
    <cellStyle name="Output 3 6 2" xfId="1664" xr:uid="{00000000-0005-0000-0000-00008B070000}"/>
    <cellStyle name="Output 3 7" xfId="676" xr:uid="{00000000-0005-0000-0000-00008C070000}"/>
    <cellStyle name="Output 3 7 2" xfId="1617" xr:uid="{00000000-0005-0000-0000-00008D070000}"/>
    <cellStyle name="Output 3 8" xfId="775" xr:uid="{00000000-0005-0000-0000-00008E070000}"/>
    <cellStyle name="Output 3 8 2" xfId="1715" xr:uid="{00000000-0005-0000-0000-00008F070000}"/>
    <cellStyle name="Output 3 9" xfId="821" xr:uid="{00000000-0005-0000-0000-000090070000}"/>
    <cellStyle name="Output 3 9 2" xfId="1760" xr:uid="{00000000-0005-0000-0000-000091070000}"/>
    <cellStyle name="Percent" xfId="52" builtinId="5"/>
    <cellStyle name="Percent 10" xfId="332" xr:uid="{00000000-0005-0000-0000-000093070000}"/>
    <cellStyle name="Percent 11" xfId="333" xr:uid="{00000000-0005-0000-0000-000094070000}"/>
    <cellStyle name="Percent 12" xfId="334" xr:uid="{00000000-0005-0000-0000-000095070000}"/>
    <cellStyle name="Percent 13" xfId="335" xr:uid="{00000000-0005-0000-0000-000096070000}"/>
    <cellStyle name="Percent 14" xfId="336" xr:uid="{00000000-0005-0000-0000-000097070000}"/>
    <cellStyle name="Percent 15" xfId="337" xr:uid="{00000000-0005-0000-0000-000098070000}"/>
    <cellStyle name="Percent 16" xfId="338" xr:uid="{00000000-0005-0000-0000-000099070000}"/>
    <cellStyle name="Percent 17" xfId="339" xr:uid="{00000000-0005-0000-0000-00009A070000}"/>
    <cellStyle name="Percent 18" xfId="340" xr:uid="{00000000-0005-0000-0000-00009B070000}"/>
    <cellStyle name="Percent 19" xfId="341" xr:uid="{00000000-0005-0000-0000-00009C070000}"/>
    <cellStyle name="Percent 2" xfId="53" xr:uid="{00000000-0005-0000-0000-00009D070000}"/>
    <cellStyle name="Percent 2 2" xfId="142" xr:uid="{00000000-0005-0000-0000-00009E070000}"/>
    <cellStyle name="Percent 2 3" xfId="71" xr:uid="{00000000-0005-0000-0000-00009F070000}"/>
    <cellStyle name="Percent 20" xfId="70" xr:uid="{00000000-0005-0000-0000-0000A0070000}"/>
    <cellStyle name="Percent 3" xfId="78" xr:uid="{00000000-0005-0000-0000-0000A1070000}"/>
    <cellStyle name="Percent 3 2" xfId="342" xr:uid="{00000000-0005-0000-0000-0000A2070000}"/>
    <cellStyle name="Percent 3 3" xfId="343" xr:uid="{00000000-0005-0000-0000-0000A3070000}"/>
    <cellStyle name="Percent 4" xfId="136" xr:uid="{00000000-0005-0000-0000-0000A4070000}"/>
    <cellStyle name="Percent 5" xfId="146" xr:uid="{00000000-0005-0000-0000-0000A5070000}"/>
    <cellStyle name="Percent 6" xfId="344" xr:uid="{00000000-0005-0000-0000-0000A6070000}"/>
    <cellStyle name="Percent 7" xfId="345" xr:uid="{00000000-0005-0000-0000-0000A7070000}"/>
    <cellStyle name="Percent 8" xfId="346" xr:uid="{00000000-0005-0000-0000-0000A8070000}"/>
    <cellStyle name="Percent 9" xfId="347" xr:uid="{00000000-0005-0000-0000-0000A9070000}"/>
    <cellStyle name="Title" xfId="54" builtinId="15" customBuiltin="1"/>
    <cellStyle name="Title 2" xfId="137" xr:uid="{00000000-0005-0000-0000-0000AB070000}"/>
    <cellStyle name="Total" xfId="55" builtinId="25" customBuiltin="1"/>
    <cellStyle name="Total 2" xfId="138" xr:uid="{00000000-0005-0000-0000-0000AD070000}"/>
    <cellStyle name="Total 2 10" xfId="483" xr:uid="{00000000-0005-0000-0000-0000AE070000}"/>
    <cellStyle name="Total 2 10 2" xfId="1444" xr:uid="{00000000-0005-0000-0000-0000AF070000}"/>
    <cellStyle name="Total 2 11" xfId="533" xr:uid="{00000000-0005-0000-0000-0000B0070000}"/>
    <cellStyle name="Total 2 11 2" xfId="1494" xr:uid="{00000000-0005-0000-0000-0000B1070000}"/>
    <cellStyle name="Total 2 12" xfId="498" xr:uid="{00000000-0005-0000-0000-0000B2070000}"/>
    <cellStyle name="Total 2 12 2" xfId="1459" xr:uid="{00000000-0005-0000-0000-0000B3070000}"/>
    <cellStyle name="Total 2 13" xfId="523" xr:uid="{00000000-0005-0000-0000-0000B4070000}"/>
    <cellStyle name="Total 2 13 2" xfId="1484" xr:uid="{00000000-0005-0000-0000-0000B5070000}"/>
    <cellStyle name="Total 2 14" xfId="522" xr:uid="{00000000-0005-0000-0000-0000B6070000}"/>
    <cellStyle name="Total 2 14 2" xfId="1483" xr:uid="{00000000-0005-0000-0000-0000B7070000}"/>
    <cellStyle name="Total 2 15" xfId="584" xr:uid="{00000000-0005-0000-0000-0000B8070000}"/>
    <cellStyle name="Total 2 15 2" xfId="1545" xr:uid="{00000000-0005-0000-0000-0000B9070000}"/>
    <cellStyle name="Total 2 16" xfId="1153" xr:uid="{00000000-0005-0000-0000-0000BA070000}"/>
    <cellStyle name="Total 2 16 2" xfId="2082" xr:uid="{00000000-0005-0000-0000-0000BB070000}"/>
    <cellStyle name="Total 2 17" xfId="1141" xr:uid="{00000000-0005-0000-0000-0000BC070000}"/>
    <cellStyle name="Total 2 17 2" xfId="2070" xr:uid="{00000000-0005-0000-0000-0000BD070000}"/>
    <cellStyle name="Total 2 18" xfId="439" xr:uid="{00000000-0005-0000-0000-0000BE070000}"/>
    <cellStyle name="Total 2 18 2" xfId="1404" xr:uid="{00000000-0005-0000-0000-0000BF070000}"/>
    <cellStyle name="Total 2 19" xfId="168" xr:uid="{00000000-0005-0000-0000-0000C0070000}"/>
    <cellStyle name="Total 2 2" xfId="348" xr:uid="{00000000-0005-0000-0000-0000C1070000}"/>
    <cellStyle name="Total 2 2 10" xfId="1031" xr:uid="{00000000-0005-0000-0000-0000C2070000}"/>
    <cellStyle name="Total 2 2 10 2" xfId="1963" xr:uid="{00000000-0005-0000-0000-0000C3070000}"/>
    <cellStyle name="Total 2 2 11" xfId="1055" xr:uid="{00000000-0005-0000-0000-0000C4070000}"/>
    <cellStyle name="Total 2 2 11 2" xfId="1986" xr:uid="{00000000-0005-0000-0000-0000C5070000}"/>
    <cellStyle name="Total 2 2 12" xfId="1079" xr:uid="{00000000-0005-0000-0000-0000C6070000}"/>
    <cellStyle name="Total 2 2 12 2" xfId="2009" xr:uid="{00000000-0005-0000-0000-0000C7070000}"/>
    <cellStyle name="Total 2 2 13" xfId="1102" xr:uid="{00000000-0005-0000-0000-0000C8070000}"/>
    <cellStyle name="Total 2 2 13 2" xfId="2032" xr:uid="{00000000-0005-0000-0000-0000C9070000}"/>
    <cellStyle name="Total 2 2 14" xfId="1226" xr:uid="{00000000-0005-0000-0000-0000CA070000}"/>
    <cellStyle name="Total 2 2 14 2" xfId="2154" xr:uid="{00000000-0005-0000-0000-0000CB070000}"/>
    <cellStyle name="Total 2 2 15" xfId="1252" xr:uid="{00000000-0005-0000-0000-0000CC070000}"/>
    <cellStyle name="Total 2 2 15 2" xfId="2179" xr:uid="{00000000-0005-0000-0000-0000CD070000}"/>
    <cellStyle name="Total 2 2 16" xfId="1276" xr:uid="{00000000-0005-0000-0000-0000CE070000}"/>
    <cellStyle name="Total 2 2 16 2" xfId="2202" xr:uid="{00000000-0005-0000-0000-0000CF070000}"/>
    <cellStyle name="Total 2 2 17" xfId="1299" xr:uid="{00000000-0005-0000-0000-0000D0070000}"/>
    <cellStyle name="Total 2 2 17 2" xfId="2225" xr:uid="{00000000-0005-0000-0000-0000D1070000}"/>
    <cellStyle name="Total 2 2 18" xfId="440" xr:uid="{00000000-0005-0000-0000-0000D2070000}"/>
    <cellStyle name="Total 2 2 18 2" xfId="1405" xr:uid="{00000000-0005-0000-0000-0000D3070000}"/>
    <cellStyle name="Total 2 2 19" xfId="1340" xr:uid="{00000000-0005-0000-0000-0000D4070000}"/>
    <cellStyle name="Total 2 2 2" xfId="349" xr:uid="{00000000-0005-0000-0000-0000D5070000}"/>
    <cellStyle name="Total 2 2 2 10" xfId="1056" xr:uid="{00000000-0005-0000-0000-0000D6070000}"/>
    <cellStyle name="Total 2 2 2 10 2" xfId="1987" xr:uid="{00000000-0005-0000-0000-0000D7070000}"/>
    <cellStyle name="Total 2 2 2 11" xfId="1080" xr:uid="{00000000-0005-0000-0000-0000D8070000}"/>
    <cellStyle name="Total 2 2 2 11 2" xfId="2010" xr:uid="{00000000-0005-0000-0000-0000D9070000}"/>
    <cellStyle name="Total 2 2 2 12" xfId="1103" xr:uid="{00000000-0005-0000-0000-0000DA070000}"/>
    <cellStyle name="Total 2 2 2 12 2" xfId="2033" xr:uid="{00000000-0005-0000-0000-0000DB070000}"/>
    <cellStyle name="Total 2 2 2 13" xfId="1227" xr:uid="{00000000-0005-0000-0000-0000DC070000}"/>
    <cellStyle name="Total 2 2 2 13 2" xfId="2155" xr:uid="{00000000-0005-0000-0000-0000DD070000}"/>
    <cellStyle name="Total 2 2 2 14" xfId="1253" xr:uid="{00000000-0005-0000-0000-0000DE070000}"/>
    <cellStyle name="Total 2 2 2 14 2" xfId="2180" xr:uid="{00000000-0005-0000-0000-0000DF070000}"/>
    <cellStyle name="Total 2 2 2 15" xfId="1277" xr:uid="{00000000-0005-0000-0000-0000E0070000}"/>
    <cellStyle name="Total 2 2 2 15 2" xfId="2203" xr:uid="{00000000-0005-0000-0000-0000E1070000}"/>
    <cellStyle name="Total 2 2 2 16" xfId="1300" xr:uid="{00000000-0005-0000-0000-0000E2070000}"/>
    <cellStyle name="Total 2 2 2 16 2" xfId="2226" xr:uid="{00000000-0005-0000-0000-0000E3070000}"/>
    <cellStyle name="Total 2 2 2 17" xfId="441" xr:uid="{00000000-0005-0000-0000-0000E4070000}"/>
    <cellStyle name="Total 2 2 2 17 2" xfId="1406" xr:uid="{00000000-0005-0000-0000-0000E5070000}"/>
    <cellStyle name="Total 2 2 2 18" xfId="1341" xr:uid="{00000000-0005-0000-0000-0000E6070000}"/>
    <cellStyle name="Total 2 2 2 2" xfId="733" xr:uid="{00000000-0005-0000-0000-0000E7070000}"/>
    <cellStyle name="Total 2 2 2 2 2" xfId="1674" xr:uid="{00000000-0005-0000-0000-0000E8070000}"/>
    <cellStyle name="Total 2 2 2 3" xfId="783" xr:uid="{00000000-0005-0000-0000-0000E9070000}"/>
    <cellStyle name="Total 2 2 2 3 2" xfId="1722" xr:uid="{00000000-0005-0000-0000-0000EA070000}"/>
    <cellStyle name="Total 2 2 2 4" xfId="829" xr:uid="{00000000-0005-0000-0000-0000EB070000}"/>
    <cellStyle name="Total 2 2 2 4 2" xfId="1767" xr:uid="{00000000-0005-0000-0000-0000EC070000}"/>
    <cellStyle name="Total 2 2 2 5" xfId="875" xr:uid="{00000000-0005-0000-0000-0000ED070000}"/>
    <cellStyle name="Total 2 2 2 5 2" xfId="1811" xr:uid="{00000000-0005-0000-0000-0000EE070000}"/>
    <cellStyle name="Total 2 2 2 6" xfId="923" xr:uid="{00000000-0005-0000-0000-0000EF070000}"/>
    <cellStyle name="Total 2 2 2 6 2" xfId="1858" xr:uid="{00000000-0005-0000-0000-0000F0070000}"/>
    <cellStyle name="Total 2 2 2 7" xfId="964" xr:uid="{00000000-0005-0000-0000-0000F1070000}"/>
    <cellStyle name="Total 2 2 2 7 2" xfId="1898" xr:uid="{00000000-0005-0000-0000-0000F2070000}"/>
    <cellStyle name="Total 2 2 2 8" xfId="1005" xr:uid="{00000000-0005-0000-0000-0000F3070000}"/>
    <cellStyle name="Total 2 2 2 8 2" xfId="1938" xr:uid="{00000000-0005-0000-0000-0000F4070000}"/>
    <cellStyle name="Total 2 2 2 9" xfId="1032" xr:uid="{00000000-0005-0000-0000-0000F5070000}"/>
    <cellStyle name="Total 2 2 2 9 2" xfId="1964" xr:uid="{00000000-0005-0000-0000-0000F6070000}"/>
    <cellStyle name="Total 2 2 3" xfId="732" xr:uid="{00000000-0005-0000-0000-0000F7070000}"/>
    <cellStyle name="Total 2 2 3 2" xfId="1673" xr:uid="{00000000-0005-0000-0000-0000F8070000}"/>
    <cellStyle name="Total 2 2 4" xfId="782" xr:uid="{00000000-0005-0000-0000-0000F9070000}"/>
    <cellStyle name="Total 2 2 4 2" xfId="1721" xr:uid="{00000000-0005-0000-0000-0000FA070000}"/>
    <cellStyle name="Total 2 2 5" xfId="828" xr:uid="{00000000-0005-0000-0000-0000FB070000}"/>
    <cellStyle name="Total 2 2 5 2" xfId="1766" xr:uid="{00000000-0005-0000-0000-0000FC070000}"/>
    <cellStyle name="Total 2 2 6" xfId="874" xr:uid="{00000000-0005-0000-0000-0000FD070000}"/>
    <cellStyle name="Total 2 2 6 2" xfId="1810" xr:uid="{00000000-0005-0000-0000-0000FE070000}"/>
    <cellStyle name="Total 2 2 7" xfId="922" xr:uid="{00000000-0005-0000-0000-0000FF070000}"/>
    <cellStyle name="Total 2 2 7 2" xfId="1857" xr:uid="{00000000-0005-0000-0000-000000080000}"/>
    <cellStyle name="Total 2 2 8" xfId="963" xr:uid="{00000000-0005-0000-0000-000001080000}"/>
    <cellStyle name="Total 2 2 8 2" xfId="1897" xr:uid="{00000000-0005-0000-0000-000002080000}"/>
    <cellStyle name="Total 2 2 9" xfId="1004" xr:uid="{00000000-0005-0000-0000-000003080000}"/>
    <cellStyle name="Total 2 2 9 2" xfId="1937" xr:uid="{00000000-0005-0000-0000-000004080000}"/>
    <cellStyle name="Total 2 3" xfId="350" xr:uid="{00000000-0005-0000-0000-000005080000}"/>
    <cellStyle name="Total 2 3 10" xfId="1033" xr:uid="{00000000-0005-0000-0000-000006080000}"/>
    <cellStyle name="Total 2 3 10 2" xfId="1965" xr:uid="{00000000-0005-0000-0000-000007080000}"/>
    <cellStyle name="Total 2 3 11" xfId="1057" xr:uid="{00000000-0005-0000-0000-000008080000}"/>
    <cellStyle name="Total 2 3 11 2" xfId="1988" xr:uid="{00000000-0005-0000-0000-000009080000}"/>
    <cellStyle name="Total 2 3 12" xfId="1081" xr:uid="{00000000-0005-0000-0000-00000A080000}"/>
    <cellStyle name="Total 2 3 12 2" xfId="2011" xr:uid="{00000000-0005-0000-0000-00000B080000}"/>
    <cellStyle name="Total 2 3 13" xfId="1104" xr:uid="{00000000-0005-0000-0000-00000C080000}"/>
    <cellStyle name="Total 2 3 13 2" xfId="2034" xr:uid="{00000000-0005-0000-0000-00000D080000}"/>
    <cellStyle name="Total 2 3 14" xfId="1254" xr:uid="{00000000-0005-0000-0000-00000E080000}"/>
    <cellStyle name="Total 2 3 14 2" xfId="2181" xr:uid="{00000000-0005-0000-0000-00000F080000}"/>
    <cellStyle name="Total 2 3 15" xfId="1278" xr:uid="{00000000-0005-0000-0000-000010080000}"/>
    <cellStyle name="Total 2 3 15 2" xfId="2204" xr:uid="{00000000-0005-0000-0000-000011080000}"/>
    <cellStyle name="Total 2 3 16" xfId="442" xr:uid="{00000000-0005-0000-0000-000012080000}"/>
    <cellStyle name="Total 2 3 16 2" xfId="1407" xr:uid="{00000000-0005-0000-0000-000013080000}"/>
    <cellStyle name="Total 2 3 17" xfId="1342" xr:uid="{00000000-0005-0000-0000-000014080000}"/>
    <cellStyle name="Total 2 3 2" xfId="387" xr:uid="{00000000-0005-0000-0000-000015080000}"/>
    <cellStyle name="Total 2 3 2 10" xfId="1052" xr:uid="{00000000-0005-0000-0000-000016080000}"/>
    <cellStyle name="Total 2 3 2 10 2" xfId="1984" xr:uid="{00000000-0005-0000-0000-000017080000}"/>
    <cellStyle name="Total 2 3 2 11" xfId="1076" xr:uid="{00000000-0005-0000-0000-000018080000}"/>
    <cellStyle name="Total 2 3 2 11 2" xfId="2007" xr:uid="{00000000-0005-0000-0000-000019080000}"/>
    <cellStyle name="Total 2 3 2 12" xfId="1100" xr:uid="{00000000-0005-0000-0000-00001A080000}"/>
    <cellStyle name="Total 2 3 2 12 2" xfId="2030" xr:uid="{00000000-0005-0000-0000-00001B080000}"/>
    <cellStyle name="Total 2 3 2 13" xfId="1123" xr:uid="{00000000-0005-0000-0000-00001C080000}"/>
    <cellStyle name="Total 2 3 2 13 2" xfId="2053" xr:uid="{00000000-0005-0000-0000-00001D080000}"/>
    <cellStyle name="Total 2 3 2 14" xfId="1249" xr:uid="{00000000-0005-0000-0000-00001E080000}"/>
    <cellStyle name="Total 2 3 2 14 2" xfId="2177" xr:uid="{00000000-0005-0000-0000-00001F080000}"/>
    <cellStyle name="Total 2 3 2 15" xfId="1273" xr:uid="{00000000-0005-0000-0000-000020080000}"/>
    <cellStyle name="Total 2 3 2 15 2" xfId="2200" xr:uid="{00000000-0005-0000-0000-000021080000}"/>
    <cellStyle name="Total 2 3 2 16" xfId="1297" xr:uid="{00000000-0005-0000-0000-000022080000}"/>
    <cellStyle name="Total 2 3 2 16 2" xfId="2223" xr:uid="{00000000-0005-0000-0000-000023080000}"/>
    <cellStyle name="Total 2 3 2 17" xfId="1319" xr:uid="{00000000-0005-0000-0000-000024080000}"/>
    <cellStyle name="Total 2 3 2 17 2" xfId="2245" xr:uid="{00000000-0005-0000-0000-000025080000}"/>
    <cellStyle name="Total 2 3 2 18" xfId="443" xr:uid="{00000000-0005-0000-0000-000026080000}"/>
    <cellStyle name="Total 2 3 2 18 2" xfId="1408" xr:uid="{00000000-0005-0000-0000-000027080000}"/>
    <cellStyle name="Total 2 3 2 19" xfId="1361" xr:uid="{00000000-0005-0000-0000-000028080000}"/>
    <cellStyle name="Total 2 3 2 2" xfId="650" xr:uid="{00000000-0005-0000-0000-000029080000}"/>
    <cellStyle name="Total 2 3 2 2 2" xfId="1596" xr:uid="{00000000-0005-0000-0000-00002A080000}"/>
    <cellStyle name="Total 2 3 2 3" xfId="772" xr:uid="{00000000-0005-0000-0000-00002B080000}"/>
    <cellStyle name="Total 2 3 2 3 2" xfId="1712" xr:uid="{00000000-0005-0000-0000-00002C080000}"/>
    <cellStyle name="Total 2 3 2 4" xfId="818" xr:uid="{00000000-0005-0000-0000-00002D080000}"/>
    <cellStyle name="Total 2 3 2 4 2" xfId="1757" xr:uid="{00000000-0005-0000-0000-00002E080000}"/>
    <cellStyle name="Total 2 3 2 5" xfId="864" xr:uid="{00000000-0005-0000-0000-00002F080000}"/>
    <cellStyle name="Total 2 3 2 5 2" xfId="1801" xr:uid="{00000000-0005-0000-0000-000030080000}"/>
    <cellStyle name="Total 2 3 2 6" xfId="911" xr:uid="{00000000-0005-0000-0000-000031080000}"/>
    <cellStyle name="Total 2 3 2 6 2" xfId="1847" xr:uid="{00000000-0005-0000-0000-000032080000}"/>
    <cellStyle name="Total 2 3 2 7" xfId="957" xr:uid="{00000000-0005-0000-0000-000033080000}"/>
    <cellStyle name="Total 2 3 2 7 2" xfId="1892" xr:uid="{00000000-0005-0000-0000-000034080000}"/>
    <cellStyle name="Total 2 3 2 8" xfId="997" xr:uid="{00000000-0005-0000-0000-000035080000}"/>
    <cellStyle name="Total 2 3 2 8 2" xfId="1931" xr:uid="{00000000-0005-0000-0000-000036080000}"/>
    <cellStyle name="Total 2 3 2 9" xfId="1027" xr:uid="{00000000-0005-0000-0000-000037080000}"/>
    <cellStyle name="Total 2 3 2 9 2" xfId="1960" xr:uid="{00000000-0005-0000-0000-000038080000}"/>
    <cellStyle name="Total 2 3 3" xfId="734" xr:uid="{00000000-0005-0000-0000-000039080000}"/>
    <cellStyle name="Total 2 3 3 2" xfId="1675" xr:uid="{00000000-0005-0000-0000-00003A080000}"/>
    <cellStyle name="Total 2 3 4" xfId="784" xr:uid="{00000000-0005-0000-0000-00003B080000}"/>
    <cellStyle name="Total 2 3 4 2" xfId="1723" xr:uid="{00000000-0005-0000-0000-00003C080000}"/>
    <cellStyle name="Total 2 3 5" xfId="830" xr:uid="{00000000-0005-0000-0000-00003D080000}"/>
    <cellStyle name="Total 2 3 5 2" xfId="1768" xr:uid="{00000000-0005-0000-0000-00003E080000}"/>
    <cellStyle name="Total 2 3 6" xfId="876" xr:uid="{00000000-0005-0000-0000-00003F080000}"/>
    <cellStyle name="Total 2 3 6 2" xfId="1812" xr:uid="{00000000-0005-0000-0000-000040080000}"/>
    <cellStyle name="Total 2 3 7" xfId="924" xr:uid="{00000000-0005-0000-0000-000041080000}"/>
    <cellStyle name="Total 2 3 7 2" xfId="1859" xr:uid="{00000000-0005-0000-0000-000042080000}"/>
    <cellStyle name="Total 2 3 8" xfId="965" xr:uid="{00000000-0005-0000-0000-000043080000}"/>
    <cellStyle name="Total 2 3 8 2" xfId="1899" xr:uid="{00000000-0005-0000-0000-000044080000}"/>
    <cellStyle name="Total 2 3 9" xfId="1006" xr:uid="{00000000-0005-0000-0000-000045080000}"/>
    <cellStyle name="Total 2 3 9 2" xfId="1939" xr:uid="{00000000-0005-0000-0000-000046080000}"/>
    <cellStyle name="Total 2 4" xfId="388" xr:uid="{00000000-0005-0000-0000-000047080000}"/>
    <cellStyle name="Total 2 4 10" xfId="1053" xr:uid="{00000000-0005-0000-0000-000048080000}"/>
    <cellStyle name="Total 2 4 10 2" xfId="1985" xr:uid="{00000000-0005-0000-0000-000049080000}"/>
    <cellStyle name="Total 2 4 11" xfId="1077" xr:uid="{00000000-0005-0000-0000-00004A080000}"/>
    <cellStyle name="Total 2 4 11 2" xfId="2008" xr:uid="{00000000-0005-0000-0000-00004B080000}"/>
    <cellStyle name="Total 2 4 12" xfId="1101" xr:uid="{00000000-0005-0000-0000-00004C080000}"/>
    <cellStyle name="Total 2 4 12 2" xfId="2031" xr:uid="{00000000-0005-0000-0000-00004D080000}"/>
    <cellStyle name="Total 2 4 13" xfId="1124" xr:uid="{00000000-0005-0000-0000-00004E080000}"/>
    <cellStyle name="Total 2 4 13 2" xfId="2054" xr:uid="{00000000-0005-0000-0000-00004F080000}"/>
    <cellStyle name="Total 2 4 14" xfId="1250" xr:uid="{00000000-0005-0000-0000-000050080000}"/>
    <cellStyle name="Total 2 4 14 2" xfId="2178" xr:uid="{00000000-0005-0000-0000-000051080000}"/>
    <cellStyle name="Total 2 4 15" xfId="1274" xr:uid="{00000000-0005-0000-0000-000052080000}"/>
    <cellStyle name="Total 2 4 15 2" xfId="2201" xr:uid="{00000000-0005-0000-0000-000053080000}"/>
    <cellStyle name="Total 2 4 16" xfId="1298" xr:uid="{00000000-0005-0000-0000-000054080000}"/>
    <cellStyle name="Total 2 4 16 2" xfId="2224" xr:uid="{00000000-0005-0000-0000-000055080000}"/>
    <cellStyle name="Total 2 4 17" xfId="1320" xr:uid="{00000000-0005-0000-0000-000056080000}"/>
    <cellStyle name="Total 2 4 17 2" xfId="2246" xr:uid="{00000000-0005-0000-0000-000057080000}"/>
    <cellStyle name="Total 2 4 18" xfId="444" xr:uid="{00000000-0005-0000-0000-000058080000}"/>
    <cellStyle name="Total 2 4 18 2" xfId="1409" xr:uid="{00000000-0005-0000-0000-000059080000}"/>
    <cellStyle name="Total 2 4 19" xfId="1362" xr:uid="{00000000-0005-0000-0000-00005A080000}"/>
    <cellStyle name="Total 2 4 2" xfId="651" xr:uid="{00000000-0005-0000-0000-00005B080000}"/>
    <cellStyle name="Total 2 4 2 2" xfId="1597" xr:uid="{00000000-0005-0000-0000-00005C080000}"/>
    <cellStyle name="Total 2 4 3" xfId="773" xr:uid="{00000000-0005-0000-0000-00005D080000}"/>
    <cellStyle name="Total 2 4 3 2" xfId="1713" xr:uid="{00000000-0005-0000-0000-00005E080000}"/>
    <cellStyle name="Total 2 4 4" xfId="819" xr:uid="{00000000-0005-0000-0000-00005F080000}"/>
    <cellStyle name="Total 2 4 4 2" xfId="1758" xr:uid="{00000000-0005-0000-0000-000060080000}"/>
    <cellStyle name="Total 2 4 5" xfId="865" xr:uid="{00000000-0005-0000-0000-000061080000}"/>
    <cellStyle name="Total 2 4 5 2" xfId="1802" xr:uid="{00000000-0005-0000-0000-000062080000}"/>
    <cellStyle name="Total 2 4 6" xfId="912" xr:uid="{00000000-0005-0000-0000-000063080000}"/>
    <cellStyle name="Total 2 4 6 2" xfId="1848" xr:uid="{00000000-0005-0000-0000-000064080000}"/>
    <cellStyle name="Total 2 4 7" xfId="958" xr:uid="{00000000-0005-0000-0000-000065080000}"/>
    <cellStyle name="Total 2 4 7 2" xfId="1893" xr:uid="{00000000-0005-0000-0000-000066080000}"/>
    <cellStyle name="Total 2 4 8" xfId="998" xr:uid="{00000000-0005-0000-0000-000067080000}"/>
    <cellStyle name="Total 2 4 8 2" xfId="1932" xr:uid="{00000000-0005-0000-0000-000068080000}"/>
    <cellStyle name="Total 2 4 9" xfId="1028" xr:uid="{00000000-0005-0000-0000-000069080000}"/>
    <cellStyle name="Total 2 4 9 2" xfId="1961" xr:uid="{00000000-0005-0000-0000-00006A080000}"/>
    <cellStyle name="Total 2 5" xfId="526" xr:uid="{00000000-0005-0000-0000-00006B080000}"/>
    <cellStyle name="Total 2 5 2" xfId="1487" xr:uid="{00000000-0005-0000-0000-00006C080000}"/>
    <cellStyle name="Total 2 6" xfId="471" xr:uid="{00000000-0005-0000-0000-00006D080000}"/>
    <cellStyle name="Total 2 6 2" xfId="1432" xr:uid="{00000000-0005-0000-0000-00006E080000}"/>
    <cellStyle name="Total 2 7" xfId="536" xr:uid="{00000000-0005-0000-0000-00006F080000}"/>
    <cellStyle name="Total 2 7 2" xfId="1497" xr:uid="{00000000-0005-0000-0000-000070080000}"/>
    <cellStyle name="Total 2 8" xfId="470" xr:uid="{00000000-0005-0000-0000-000071080000}"/>
    <cellStyle name="Total 2 8 2" xfId="1431" xr:uid="{00000000-0005-0000-0000-000072080000}"/>
    <cellStyle name="Total 2 9" xfId="524" xr:uid="{00000000-0005-0000-0000-000073080000}"/>
    <cellStyle name="Total 2 9 2" xfId="1485" xr:uid="{00000000-0005-0000-0000-000074080000}"/>
    <cellStyle name="Total 3" xfId="164" xr:uid="{00000000-0005-0000-0000-000075080000}"/>
    <cellStyle name="Total 3 2" xfId="351" xr:uid="{00000000-0005-0000-0000-000076080000}"/>
    <cellStyle name="Total 3 2 2" xfId="624" xr:uid="{00000000-0005-0000-0000-000077080000}"/>
    <cellStyle name="Total 3 3" xfId="445" xr:uid="{00000000-0005-0000-0000-000078080000}"/>
    <cellStyle name="Total 4" xfId="165" xr:uid="{00000000-0005-0000-0000-000079080000}"/>
    <cellStyle name="Total 4 2" xfId="352" xr:uid="{00000000-0005-0000-0000-00007A080000}"/>
    <cellStyle name="Total 4 2 2" xfId="625" xr:uid="{00000000-0005-0000-0000-00007B080000}"/>
    <cellStyle name="Total 4 3" xfId="446" xr:uid="{00000000-0005-0000-0000-00007C080000}"/>
    <cellStyle name="Total 5" xfId="166" xr:uid="{00000000-0005-0000-0000-00007D080000}"/>
    <cellStyle name="Total 5 2" xfId="353" xr:uid="{00000000-0005-0000-0000-00007E080000}"/>
    <cellStyle name="Total 5 2 2" xfId="626" xr:uid="{00000000-0005-0000-0000-00007F080000}"/>
    <cellStyle name="Total 5 3" xfId="447" xr:uid="{00000000-0005-0000-0000-000080080000}"/>
    <cellStyle name="Total 6" xfId="354" xr:uid="{00000000-0005-0000-0000-000081080000}"/>
    <cellStyle name="Total 6 10" xfId="1034" xr:uid="{00000000-0005-0000-0000-000082080000}"/>
    <cellStyle name="Total 6 10 2" xfId="1966" xr:uid="{00000000-0005-0000-0000-000083080000}"/>
    <cellStyle name="Total 6 11" xfId="1058" xr:uid="{00000000-0005-0000-0000-000084080000}"/>
    <cellStyle name="Total 6 11 2" xfId="1989" xr:uid="{00000000-0005-0000-0000-000085080000}"/>
    <cellStyle name="Total 6 12" xfId="1082" xr:uid="{00000000-0005-0000-0000-000086080000}"/>
    <cellStyle name="Total 6 12 2" xfId="2012" xr:uid="{00000000-0005-0000-0000-000087080000}"/>
    <cellStyle name="Total 6 13" xfId="1105" xr:uid="{00000000-0005-0000-0000-000088080000}"/>
    <cellStyle name="Total 6 13 2" xfId="2035" xr:uid="{00000000-0005-0000-0000-000089080000}"/>
    <cellStyle name="Total 6 14" xfId="1228" xr:uid="{00000000-0005-0000-0000-00008A080000}"/>
    <cellStyle name="Total 6 14 2" xfId="2156" xr:uid="{00000000-0005-0000-0000-00008B080000}"/>
    <cellStyle name="Total 6 15" xfId="1255" xr:uid="{00000000-0005-0000-0000-00008C080000}"/>
    <cellStyle name="Total 6 15 2" xfId="2182" xr:uid="{00000000-0005-0000-0000-00008D080000}"/>
    <cellStyle name="Total 6 16" xfId="1279" xr:uid="{00000000-0005-0000-0000-00008E080000}"/>
    <cellStyle name="Total 6 16 2" xfId="2205" xr:uid="{00000000-0005-0000-0000-00008F080000}"/>
    <cellStyle name="Total 6 17" xfId="1301" xr:uid="{00000000-0005-0000-0000-000090080000}"/>
    <cellStyle name="Total 6 17 2" xfId="2227" xr:uid="{00000000-0005-0000-0000-000091080000}"/>
    <cellStyle name="Total 6 18" xfId="627" xr:uid="{00000000-0005-0000-0000-000092080000}"/>
    <cellStyle name="Total 6 18 2" xfId="1578" xr:uid="{00000000-0005-0000-0000-000093080000}"/>
    <cellStyle name="Total 6 19" xfId="1343" xr:uid="{00000000-0005-0000-0000-000094080000}"/>
    <cellStyle name="Total 6 2" xfId="355" xr:uid="{00000000-0005-0000-0000-000095080000}"/>
    <cellStyle name="Total 6 2 10" xfId="1059" xr:uid="{00000000-0005-0000-0000-000096080000}"/>
    <cellStyle name="Total 6 2 10 2" xfId="1990" xr:uid="{00000000-0005-0000-0000-000097080000}"/>
    <cellStyle name="Total 6 2 11" xfId="1083" xr:uid="{00000000-0005-0000-0000-000098080000}"/>
    <cellStyle name="Total 6 2 11 2" xfId="2013" xr:uid="{00000000-0005-0000-0000-000099080000}"/>
    <cellStyle name="Total 6 2 12" xfId="1106" xr:uid="{00000000-0005-0000-0000-00009A080000}"/>
    <cellStyle name="Total 6 2 12 2" xfId="2036" xr:uid="{00000000-0005-0000-0000-00009B080000}"/>
    <cellStyle name="Total 6 2 13" xfId="1229" xr:uid="{00000000-0005-0000-0000-00009C080000}"/>
    <cellStyle name="Total 6 2 13 2" xfId="2157" xr:uid="{00000000-0005-0000-0000-00009D080000}"/>
    <cellStyle name="Total 6 2 14" xfId="1256" xr:uid="{00000000-0005-0000-0000-00009E080000}"/>
    <cellStyle name="Total 6 2 14 2" xfId="2183" xr:uid="{00000000-0005-0000-0000-00009F080000}"/>
    <cellStyle name="Total 6 2 15" xfId="1280" xr:uid="{00000000-0005-0000-0000-0000A0080000}"/>
    <cellStyle name="Total 6 2 15 2" xfId="2206" xr:uid="{00000000-0005-0000-0000-0000A1080000}"/>
    <cellStyle name="Total 6 2 16" xfId="1302" xr:uid="{00000000-0005-0000-0000-0000A2080000}"/>
    <cellStyle name="Total 6 2 16 2" xfId="2228" xr:uid="{00000000-0005-0000-0000-0000A3080000}"/>
    <cellStyle name="Total 6 2 17" xfId="628" xr:uid="{00000000-0005-0000-0000-0000A4080000}"/>
    <cellStyle name="Total 6 2 17 2" xfId="1579" xr:uid="{00000000-0005-0000-0000-0000A5080000}"/>
    <cellStyle name="Total 6 2 18" xfId="1344" xr:uid="{00000000-0005-0000-0000-0000A6080000}"/>
    <cellStyle name="Total 6 2 2" xfId="738" xr:uid="{00000000-0005-0000-0000-0000A7080000}"/>
    <cellStyle name="Total 6 2 2 2" xfId="1679" xr:uid="{00000000-0005-0000-0000-0000A8080000}"/>
    <cellStyle name="Total 6 2 3" xfId="788" xr:uid="{00000000-0005-0000-0000-0000A9080000}"/>
    <cellStyle name="Total 6 2 3 2" xfId="1727" xr:uid="{00000000-0005-0000-0000-0000AA080000}"/>
    <cellStyle name="Total 6 2 4" xfId="834" xr:uid="{00000000-0005-0000-0000-0000AB080000}"/>
    <cellStyle name="Total 6 2 4 2" xfId="1772" xr:uid="{00000000-0005-0000-0000-0000AC080000}"/>
    <cellStyle name="Total 6 2 5" xfId="879" xr:uid="{00000000-0005-0000-0000-0000AD080000}"/>
    <cellStyle name="Total 6 2 5 2" xfId="1815" xr:uid="{00000000-0005-0000-0000-0000AE080000}"/>
    <cellStyle name="Total 6 2 6" xfId="928" xr:uid="{00000000-0005-0000-0000-0000AF080000}"/>
    <cellStyle name="Total 6 2 6 2" xfId="1863" xr:uid="{00000000-0005-0000-0000-0000B0080000}"/>
    <cellStyle name="Total 6 2 7" xfId="969" xr:uid="{00000000-0005-0000-0000-0000B1080000}"/>
    <cellStyle name="Total 6 2 7 2" xfId="1903" xr:uid="{00000000-0005-0000-0000-0000B2080000}"/>
    <cellStyle name="Total 6 2 8" xfId="1008" xr:uid="{00000000-0005-0000-0000-0000B3080000}"/>
    <cellStyle name="Total 6 2 8 2" xfId="1941" xr:uid="{00000000-0005-0000-0000-0000B4080000}"/>
    <cellStyle name="Total 6 2 9" xfId="1035" xr:uid="{00000000-0005-0000-0000-0000B5080000}"/>
    <cellStyle name="Total 6 2 9 2" xfId="1967" xr:uid="{00000000-0005-0000-0000-0000B6080000}"/>
    <cellStyle name="Total 6 3" xfId="737" xr:uid="{00000000-0005-0000-0000-0000B7080000}"/>
    <cellStyle name="Total 6 3 2" xfId="1678" xr:uid="{00000000-0005-0000-0000-0000B8080000}"/>
    <cellStyle name="Total 6 4" xfId="787" xr:uid="{00000000-0005-0000-0000-0000B9080000}"/>
    <cellStyle name="Total 6 4 2" xfId="1726" xr:uid="{00000000-0005-0000-0000-0000BA080000}"/>
    <cellStyle name="Total 6 5" xfId="833" xr:uid="{00000000-0005-0000-0000-0000BB080000}"/>
    <cellStyle name="Total 6 5 2" xfId="1771" xr:uid="{00000000-0005-0000-0000-0000BC080000}"/>
    <cellStyle name="Total 6 6" xfId="878" xr:uid="{00000000-0005-0000-0000-0000BD080000}"/>
    <cellStyle name="Total 6 6 2" xfId="1814" xr:uid="{00000000-0005-0000-0000-0000BE080000}"/>
    <cellStyle name="Total 6 7" xfId="927" xr:uid="{00000000-0005-0000-0000-0000BF080000}"/>
    <cellStyle name="Total 6 7 2" xfId="1862" xr:uid="{00000000-0005-0000-0000-0000C0080000}"/>
    <cellStyle name="Total 6 8" xfId="968" xr:uid="{00000000-0005-0000-0000-0000C1080000}"/>
    <cellStyle name="Total 6 8 2" xfId="1902" xr:uid="{00000000-0005-0000-0000-0000C2080000}"/>
    <cellStyle name="Total 6 9" xfId="1007" xr:uid="{00000000-0005-0000-0000-0000C3080000}"/>
    <cellStyle name="Total 6 9 2" xfId="1940" xr:uid="{00000000-0005-0000-0000-0000C4080000}"/>
    <cellStyle name="Warning Text" xfId="56" builtinId="11" customBuiltin="1"/>
    <cellStyle name="Warning Text 2" xfId="139" xr:uid="{00000000-0005-0000-0000-0000C60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155</xdr:row>
      <xdr:rowOff>95250</xdr:rowOff>
    </xdr:from>
    <xdr:to>
      <xdr:col>6</xdr:col>
      <xdr:colOff>104775</xdr:colOff>
      <xdr:row>157</xdr:row>
      <xdr:rowOff>76200</xdr:rowOff>
    </xdr:to>
    <xdr:sp macro="" textlink="">
      <xdr:nvSpPr>
        <xdr:cNvPr id="1286" name="Rectangle 50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rrowheads="1"/>
        </xdr:cNvSpPr>
      </xdr:nvSpPr>
      <xdr:spPr bwMode="auto">
        <a:xfrm>
          <a:off x="714375" y="28060650"/>
          <a:ext cx="780097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104775</xdr:colOff>
      <xdr:row>122</xdr:row>
      <xdr:rowOff>95250</xdr:rowOff>
    </xdr:from>
    <xdr:to>
      <xdr:col>11</xdr:col>
      <xdr:colOff>514350</xdr:colOff>
      <xdr:row>122</xdr:row>
      <xdr:rowOff>95250</xdr:rowOff>
    </xdr:to>
    <xdr:sp macro="" textlink="">
      <xdr:nvSpPr>
        <xdr:cNvPr id="1287" name="Line 5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ShapeType="1"/>
        </xdr:cNvSpPr>
      </xdr:nvSpPr>
      <xdr:spPr bwMode="auto">
        <a:xfrm>
          <a:off x="714375" y="22707600"/>
          <a:ext cx="12601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85725</xdr:colOff>
      <xdr:row>95</xdr:row>
      <xdr:rowOff>9525</xdr:rowOff>
    </xdr:from>
    <xdr:to>
      <xdr:col>11</xdr:col>
      <xdr:colOff>228600</xdr:colOff>
      <xdr:row>95</xdr:row>
      <xdr:rowOff>9525</xdr:rowOff>
    </xdr:to>
    <xdr:sp macro="" textlink="">
      <xdr:nvSpPr>
        <xdr:cNvPr id="1288" name="Line 55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ShapeType="1"/>
        </xdr:cNvSpPr>
      </xdr:nvSpPr>
      <xdr:spPr bwMode="auto">
        <a:xfrm>
          <a:off x="695325" y="16725900"/>
          <a:ext cx="12334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612322</xdr:colOff>
      <xdr:row>11</xdr:row>
      <xdr:rowOff>68035</xdr:rowOff>
    </xdr:from>
    <xdr:to>
      <xdr:col>12</xdr:col>
      <xdr:colOff>476250</xdr:colOff>
      <xdr:row>15</xdr:row>
      <xdr:rowOff>149678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41A7E81-4D51-48A4-848F-6F7CF51F4DD1}"/>
            </a:ext>
          </a:extLst>
        </xdr:cNvPr>
        <xdr:cNvSpPr txBox="1"/>
      </xdr:nvSpPr>
      <xdr:spPr>
        <a:xfrm>
          <a:off x="12355286" y="2408464"/>
          <a:ext cx="5061857" cy="898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baseline="0">
              <a:solidFill>
                <a:srgbClr val="FF0000"/>
              </a:solidFill>
            </a:rPr>
            <a:t>I Certify that Overhead Rate, Cost of Capital and Salary Rates on Cost Estimate match what is in Consultant Rate System: </a:t>
          </a:r>
          <a:endParaRPr lang="en-US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nect.ncdot.gov/business/consultants/Pages/Guidelines-Forms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nnect.ncdot.gov/business/consultants/Roadway/Maximum%20Allowable%20Non-Salary%20Direct%20Cos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94"/>
  <sheetViews>
    <sheetView showGridLines="0" showZeros="0" tabSelected="1" zoomScale="70" zoomScaleNormal="70" workbookViewId="0">
      <selection activeCell="D144" sqref="D144"/>
    </sheetView>
  </sheetViews>
  <sheetFormatPr defaultColWidth="9.109375" defaultRowHeight="13.2" x14ac:dyDescent="0.25"/>
  <cols>
    <col min="1" max="1" width="9.109375" style="60"/>
    <col min="2" max="2" width="54.33203125" style="1" customWidth="1"/>
    <col min="3" max="8" width="18.6640625" style="1" customWidth="1"/>
    <col min="9" max="9" width="21.5546875" style="1" customWidth="1"/>
    <col min="10" max="10" width="18.6640625" style="1" customWidth="1"/>
    <col min="11" max="11" width="18.6640625" style="66" customWidth="1"/>
    <col min="12" max="13" width="18.6640625" style="1" customWidth="1"/>
    <col min="14" max="14" width="11.109375" style="1" customWidth="1"/>
    <col min="15" max="16384" width="9.109375" style="1"/>
  </cols>
  <sheetData>
    <row r="1" spans="1:12" x14ac:dyDescent="0.25">
      <c r="B1" s="2"/>
      <c r="C1" s="2"/>
      <c r="D1" s="2"/>
      <c r="E1" s="2"/>
      <c r="F1" s="2"/>
      <c r="G1" s="2"/>
      <c r="H1" s="2"/>
      <c r="I1" s="29"/>
    </row>
    <row r="2" spans="1:12" s="3" customFormat="1" ht="15.6" x14ac:dyDescent="0.3">
      <c r="A2" s="61"/>
      <c r="B2" s="30"/>
      <c r="C2" s="11"/>
      <c r="D2" s="11"/>
      <c r="E2" s="11"/>
      <c r="F2" s="11"/>
      <c r="G2" s="31"/>
      <c r="H2" s="11"/>
      <c r="I2" s="28"/>
      <c r="J2" s="11"/>
      <c r="K2" s="67"/>
      <c r="L2" s="94"/>
    </row>
    <row r="3" spans="1:12" s="3" customFormat="1" ht="18.75" customHeight="1" thickBot="1" x14ac:dyDescent="0.45">
      <c r="A3" s="61"/>
      <c r="B3" s="246" t="s">
        <v>137</v>
      </c>
      <c r="C3" s="247"/>
      <c r="D3" s="247"/>
      <c r="E3" s="247"/>
      <c r="F3" s="247"/>
      <c r="G3" s="247"/>
      <c r="H3" s="32"/>
      <c r="I3" s="262" t="s">
        <v>88</v>
      </c>
      <c r="J3" s="262"/>
      <c r="K3" s="262"/>
      <c r="L3" s="94"/>
    </row>
    <row r="4" spans="1:12" ht="23.25" customHeight="1" x14ac:dyDescent="0.3">
      <c r="B4" s="173" t="s">
        <v>0</v>
      </c>
      <c r="C4" s="31"/>
      <c r="D4" s="33"/>
      <c r="E4" s="2"/>
      <c r="F4" s="31"/>
      <c r="G4" s="34"/>
      <c r="H4" s="2"/>
      <c r="I4" s="126" t="s">
        <v>66</v>
      </c>
      <c r="J4" s="210"/>
      <c r="L4" s="95"/>
    </row>
    <row r="5" spans="1:12" s="72" customFormat="1" ht="15.6" x14ac:dyDescent="0.3">
      <c r="A5" s="70"/>
      <c r="B5" s="45"/>
      <c r="C5" s="45"/>
      <c r="D5" s="73" t="s">
        <v>1</v>
      </c>
      <c r="E5" s="139"/>
      <c r="F5" s="74"/>
      <c r="G5" s="73"/>
      <c r="H5" s="52"/>
      <c r="I5" s="127" t="s">
        <v>130</v>
      </c>
      <c r="J5" s="211"/>
      <c r="K5" s="125"/>
      <c r="L5" s="98"/>
    </row>
    <row r="6" spans="1:12" s="72" customFormat="1" ht="15.6" x14ac:dyDescent="0.3">
      <c r="A6" s="70"/>
      <c r="B6" s="45"/>
      <c r="C6" s="45"/>
      <c r="D6" s="73"/>
      <c r="E6" s="45"/>
      <c r="F6" s="74"/>
      <c r="G6" s="73"/>
      <c r="H6" s="52"/>
      <c r="I6" s="127" t="s">
        <v>133</v>
      </c>
      <c r="J6" s="236">
        <v>0</v>
      </c>
      <c r="K6" s="125"/>
      <c r="L6" s="98"/>
    </row>
    <row r="7" spans="1:12" s="72" customFormat="1" ht="16.2" thickBot="1" x14ac:dyDescent="0.35">
      <c r="A7" s="70"/>
      <c r="B7" s="74" t="s">
        <v>2</v>
      </c>
      <c r="C7" s="115"/>
      <c r="D7" s="74" t="s">
        <v>3</v>
      </c>
      <c r="E7" s="115"/>
      <c r="G7" s="30"/>
      <c r="I7" s="128" t="s">
        <v>63</v>
      </c>
      <c r="J7" s="140"/>
      <c r="K7" s="125"/>
    </row>
    <row r="8" spans="1:12" s="72" customFormat="1" ht="15.6" x14ac:dyDescent="0.3">
      <c r="A8" s="70"/>
      <c r="B8" s="74"/>
      <c r="C8" s="174"/>
      <c r="D8" s="74"/>
      <c r="E8" s="51"/>
      <c r="G8" s="30"/>
      <c r="I8" s="83"/>
      <c r="J8" s="99"/>
      <c r="K8" s="120"/>
    </row>
    <row r="9" spans="1:12" s="72" customFormat="1" ht="15.6" x14ac:dyDescent="0.3">
      <c r="A9" s="70"/>
      <c r="B9" s="74" t="s">
        <v>24</v>
      </c>
      <c r="C9" s="239"/>
      <c r="D9" s="175"/>
      <c r="E9" s="45"/>
      <c r="F9" s="30"/>
      <c r="G9" s="30"/>
      <c r="H9" s="30"/>
      <c r="I9" s="83"/>
      <c r="J9" s="99"/>
      <c r="K9" s="121"/>
    </row>
    <row r="10" spans="1:12" s="72" customFormat="1" ht="15.6" x14ac:dyDescent="0.3">
      <c r="A10" s="70"/>
      <c r="B10" s="74"/>
      <c r="C10" s="176"/>
      <c r="D10" s="175"/>
      <c r="E10" s="45"/>
      <c r="F10" s="30"/>
      <c r="G10" s="30"/>
      <c r="H10" s="30"/>
      <c r="I10" s="83"/>
      <c r="J10" s="99"/>
      <c r="K10" s="122"/>
    </row>
    <row r="11" spans="1:12" s="72" customFormat="1" ht="15.6" x14ac:dyDescent="0.3">
      <c r="A11" s="70"/>
      <c r="B11" s="74" t="s">
        <v>25</v>
      </c>
      <c r="C11" s="260"/>
      <c r="D11" s="260"/>
      <c r="E11" s="30" t="s">
        <v>4</v>
      </c>
      <c r="F11" s="30"/>
      <c r="G11" s="115"/>
      <c r="H11" s="30"/>
      <c r="I11" s="76"/>
      <c r="J11" s="99"/>
      <c r="K11" s="75"/>
      <c r="L11" s="99"/>
    </row>
    <row r="12" spans="1:12" s="72" customFormat="1" ht="15.6" x14ac:dyDescent="0.3">
      <c r="A12" s="70"/>
      <c r="B12" s="74" t="s">
        <v>26</v>
      </c>
      <c r="C12" s="259"/>
      <c r="D12" s="259"/>
      <c r="E12" s="74"/>
      <c r="F12" s="74"/>
      <c r="G12" s="51"/>
      <c r="H12" s="52"/>
      <c r="K12" s="75"/>
      <c r="L12" s="99"/>
    </row>
    <row r="13" spans="1:12" s="72" customFormat="1" ht="15.6" x14ac:dyDescent="0.3">
      <c r="A13" s="70"/>
      <c r="B13" s="74"/>
      <c r="C13" s="80"/>
      <c r="D13" s="80"/>
      <c r="E13" s="74"/>
      <c r="F13" s="74"/>
      <c r="G13" s="51"/>
      <c r="H13" s="52"/>
      <c r="K13" s="75"/>
      <c r="L13" s="99"/>
    </row>
    <row r="14" spans="1:12" s="72" customFormat="1" ht="15.6" x14ac:dyDescent="0.3">
      <c r="A14" s="70"/>
      <c r="B14" s="74"/>
      <c r="C14" s="80"/>
      <c r="D14" s="80"/>
      <c r="E14" s="74"/>
      <c r="F14" s="74"/>
      <c r="G14" s="51"/>
      <c r="H14" s="52"/>
      <c r="I14" s="76"/>
      <c r="K14" s="124"/>
    </row>
    <row r="15" spans="1:12" s="72" customFormat="1" ht="15.6" x14ac:dyDescent="0.3">
      <c r="A15" s="70"/>
      <c r="B15" s="74" t="s">
        <v>62</v>
      </c>
      <c r="C15" s="261"/>
      <c r="D15" s="261"/>
      <c r="E15" s="74"/>
      <c r="F15" s="74"/>
      <c r="G15" s="51"/>
      <c r="H15" s="52"/>
      <c r="I15" s="76"/>
      <c r="K15" s="75"/>
    </row>
    <row r="16" spans="1:12" s="72" customFormat="1" ht="15.6" x14ac:dyDescent="0.3">
      <c r="A16" s="70"/>
      <c r="B16" s="74"/>
      <c r="C16" s="45"/>
      <c r="D16" s="30"/>
      <c r="E16" s="45"/>
      <c r="F16" s="52"/>
      <c r="G16" s="51"/>
      <c r="H16" s="52"/>
      <c r="I16" s="76"/>
      <c r="K16" s="75"/>
    </row>
    <row r="17" spans="1:14" s="72" customFormat="1" ht="33" customHeight="1" x14ac:dyDescent="0.4">
      <c r="A17" s="70"/>
      <c r="B17" s="74" t="s">
        <v>5</v>
      </c>
      <c r="C17" s="248" t="s">
        <v>134</v>
      </c>
      <c r="D17" s="249"/>
      <c r="E17" s="249"/>
      <c r="F17" s="249"/>
      <c r="G17" s="250"/>
      <c r="H17" s="52"/>
      <c r="I17" s="238" t="s">
        <v>138</v>
      </c>
      <c r="J17" s="243"/>
      <c r="K17" s="244"/>
      <c r="L17" s="245"/>
    </row>
    <row r="18" spans="1:14" s="72" customFormat="1" ht="21" x14ac:dyDescent="0.4">
      <c r="A18" s="70"/>
      <c r="B18" s="99"/>
      <c r="C18" s="251"/>
      <c r="D18" s="252"/>
      <c r="E18" s="252"/>
      <c r="F18" s="252"/>
      <c r="G18" s="253"/>
      <c r="H18" s="52"/>
      <c r="I18" s="238"/>
      <c r="J18" s="77"/>
      <c r="K18" s="78"/>
    </row>
    <row r="19" spans="1:14" s="72" customFormat="1" ht="15" customHeight="1" x14ac:dyDescent="0.25">
      <c r="A19" s="70"/>
      <c r="B19" s="45"/>
      <c r="C19" s="251"/>
      <c r="D19" s="252"/>
      <c r="E19" s="252"/>
      <c r="F19" s="252"/>
      <c r="G19" s="253"/>
      <c r="H19" s="45"/>
      <c r="I19" s="76"/>
      <c r="K19" s="75"/>
    </row>
    <row r="20" spans="1:14" s="72" customFormat="1" ht="15" customHeight="1" x14ac:dyDescent="0.25">
      <c r="A20" s="70"/>
      <c r="B20" s="45"/>
      <c r="C20" s="254"/>
      <c r="D20" s="255"/>
      <c r="E20" s="255"/>
      <c r="F20" s="255"/>
      <c r="G20" s="256"/>
      <c r="H20" s="45"/>
      <c r="I20" s="76"/>
      <c r="J20" s="45"/>
      <c r="K20" s="79"/>
    </row>
    <row r="21" spans="1:14" x14ac:dyDescent="0.25">
      <c r="B21" s="2"/>
      <c r="C21" s="177"/>
      <c r="D21" s="177"/>
      <c r="E21" s="177"/>
      <c r="F21" s="177"/>
      <c r="G21" s="177"/>
      <c r="H21" s="2"/>
      <c r="I21" s="29"/>
      <c r="J21" s="2"/>
      <c r="K21" s="33"/>
    </row>
    <row r="22" spans="1:14" ht="18" customHeight="1" x14ac:dyDescent="0.3">
      <c r="B22" s="37"/>
      <c r="C22" s="257"/>
      <c r="D22" s="258"/>
      <c r="E22" s="258"/>
      <c r="F22" s="258"/>
      <c r="G22" s="258"/>
      <c r="H22" s="36" t="s">
        <v>79</v>
      </c>
      <c r="I22" s="29"/>
      <c r="J22" s="2"/>
      <c r="K22" s="33"/>
    </row>
    <row r="23" spans="1:14" x14ac:dyDescent="0.25">
      <c r="B23" s="2"/>
      <c r="C23" s="106"/>
      <c r="D23" s="38"/>
      <c r="E23" s="38"/>
      <c r="F23" s="38"/>
      <c r="G23" s="38"/>
      <c r="H23" s="107"/>
      <c r="I23" s="178"/>
      <c r="J23" s="178"/>
      <c r="K23" s="108"/>
      <c r="L23" s="109"/>
      <c r="M23" s="110"/>
    </row>
    <row r="24" spans="1:14" ht="13.8" thickBot="1" x14ac:dyDescent="0.3">
      <c r="B24" s="2"/>
      <c r="C24" s="111"/>
      <c r="D24" s="31"/>
      <c r="E24" s="31"/>
      <c r="F24" s="31"/>
      <c r="G24" s="31"/>
      <c r="H24" s="65"/>
      <c r="I24"/>
      <c r="J24"/>
      <c r="M24" s="112"/>
    </row>
    <row r="25" spans="1:14" s="104" customFormat="1" ht="43.5" customHeight="1" x14ac:dyDescent="0.25">
      <c r="A25" s="102"/>
      <c r="B25" s="103"/>
      <c r="C25" s="135"/>
      <c r="D25" s="136"/>
      <c r="E25" s="136"/>
      <c r="F25" s="136"/>
      <c r="G25" s="136"/>
      <c r="H25" s="136"/>
      <c r="I25" s="136"/>
      <c r="J25" s="136"/>
      <c r="K25" s="136"/>
      <c r="L25" s="136"/>
      <c r="M25" s="137"/>
      <c r="N25" s="215" t="s">
        <v>80</v>
      </c>
    </row>
    <row r="26" spans="1:14" ht="21" customHeight="1" thickBot="1" x14ac:dyDescent="0.3">
      <c r="A26" s="62" t="s">
        <v>27</v>
      </c>
      <c r="B26" s="39" t="s">
        <v>6</v>
      </c>
      <c r="C26" s="212"/>
      <c r="D26" s="213"/>
      <c r="E26" s="213"/>
      <c r="F26" s="213"/>
      <c r="G26" s="213"/>
      <c r="H26" s="213"/>
      <c r="I26" s="213"/>
      <c r="J26" s="213"/>
      <c r="K26" s="213"/>
      <c r="L26" s="213"/>
      <c r="M26" s="214"/>
      <c r="N26" s="216" t="s">
        <v>81</v>
      </c>
    </row>
    <row r="27" spans="1:14" ht="15" x14ac:dyDescent="0.25">
      <c r="A27" s="179" t="s">
        <v>28</v>
      </c>
      <c r="B27" s="180"/>
      <c r="C27" s="181"/>
      <c r="D27" s="181"/>
      <c r="E27" s="181"/>
      <c r="F27" s="181"/>
      <c r="G27" s="182"/>
      <c r="H27" s="182"/>
      <c r="I27" s="182"/>
      <c r="J27" s="182"/>
      <c r="K27" s="182"/>
      <c r="L27" s="182"/>
      <c r="M27" s="182"/>
    </row>
    <row r="28" spans="1:14" ht="15" x14ac:dyDescent="0.25">
      <c r="A28" s="183" t="s">
        <v>29</v>
      </c>
      <c r="B28" s="138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7"/>
    </row>
    <row r="29" spans="1:14" ht="15" x14ac:dyDescent="0.25">
      <c r="A29" s="183" t="s">
        <v>30</v>
      </c>
      <c r="B29" s="138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8"/>
    </row>
    <row r="30" spans="1:14" ht="15" x14ac:dyDescent="0.25">
      <c r="A30" s="183" t="s">
        <v>31</v>
      </c>
      <c r="B30" s="138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8"/>
    </row>
    <row r="31" spans="1:14" ht="15" x14ac:dyDescent="0.25">
      <c r="A31" s="183" t="s">
        <v>69</v>
      </c>
      <c r="B31" s="138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8"/>
    </row>
    <row r="32" spans="1:14" ht="15" x14ac:dyDescent="0.25">
      <c r="A32" s="183" t="s">
        <v>70</v>
      </c>
      <c r="B32" s="219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8"/>
    </row>
    <row r="33" spans="1:13" ht="15" x14ac:dyDescent="0.25">
      <c r="A33" s="183" t="s">
        <v>71</v>
      </c>
      <c r="B33" s="219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8"/>
    </row>
    <row r="34" spans="1:13" ht="15" x14ac:dyDescent="0.25">
      <c r="A34" s="183" t="s">
        <v>72</v>
      </c>
      <c r="B34" s="219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8"/>
    </row>
    <row r="35" spans="1:13" ht="15" x14ac:dyDescent="0.25">
      <c r="A35" s="183" t="s">
        <v>73</v>
      </c>
      <c r="B35" s="219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8"/>
    </row>
    <row r="36" spans="1:13" ht="15" x14ac:dyDescent="0.25">
      <c r="A36" s="183" t="s">
        <v>74</v>
      </c>
      <c r="B36" s="219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8"/>
    </row>
    <row r="37" spans="1:13" ht="15" x14ac:dyDescent="0.25">
      <c r="A37" s="183" t="s">
        <v>75</v>
      </c>
      <c r="B37" s="219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8"/>
    </row>
    <row r="38" spans="1:13" ht="15" x14ac:dyDescent="0.25">
      <c r="A38" s="183" t="s">
        <v>76</v>
      </c>
      <c r="B38" s="219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8"/>
    </row>
    <row r="39" spans="1:13" ht="15" x14ac:dyDescent="0.25">
      <c r="A39" s="183" t="s">
        <v>77</v>
      </c>
      <c r="B39" s="219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8"/>
    </row>
    <row r="40" spans="1:13" ht="15" x14ac:dyDescent="0.25">
      <c r="A40" s="183"/>
      <c r="B40" s="180" t="s">
        <v>40</v>
      </c>
      <c r="C40" s="131">
        <f>SUM(C28:C39)</f>
        <v>0</v>
      </c>
      <c r="D40" s="131">
        <f>SUM(D28:D39)</f>
        <v>0</v>
      </c>
      <c r="E40" s="131">
        <f>SUM(E28:E39)</f>
        <v>0</v>
      </c>
      <c r="F40" s="131">
        <f>SUM(F28:F39)</f>
        <v>0</v>
      </c>
      <c r="G40" s="131">
        <f>SUM(G28:G39)</f>
        <v>0</v>
      </c>
      <c r="H40" s="131">
        <f t="shared" ref="H40:L40" si="0">SUM(H28:H39)</f>
        <v>0</v>
      </c>
      <c r="I40" s="131">
        <f t="shared" si="0"/>
        <v>0</v>
      </c>
      <c r="J40" s="131">
        <f t="shared" si="0"/>
        <v>0</v>
      </c>
      <c r="K40" s="131">
        <f>SUM(K28:K39)</f>
        <v>0</v>
      </c>
      <c r="L40" s="131">
        <f t="shared" si="0"/>
        <v>0</v>
      </c>
      <c r="M40" s="132">
        <f>SUM(M28:M39)</f>
        <v>0</v>
      </c>
    </row>
    <row r="41" spans="1:13" ht="15" x14ac:dyDescent="0.2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</row>
    <row r="42" spans="1:13" ht="15" x14ac:dyDescent="0.25">
      <c r="A42" s="179" t="s">
        <v>32</v>
      </c>
      <c r="B42" s="180"/>
      <c r="C42" s="181"/>
      <c r="D42" s="181"/>
      <c r="E42" s="181"/>
      <c r="F42" s="181"/>
      <c r="G42" s="184"/>
      <c r="H42" s="184"/>
      <c r="I42" s="184"/>
      <c r="J42" s="184"/>
      <c r="K42" s="184"/>
      <c r="L42" s="184"/>
      <c r="M42" s="184"/>
    </row>
    <row r="43" spans="1:13" ht="15" x14ac:dyDescent="0.25">
      <c r="A43" s="183" t="s">
        <v>33</v>
      </c>
      <c r="B43" s="219" t="s">
        <v>89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8"/>
    </row>
    <row r="44" spans="1:13" ht="15" x14ac:dyDescent="0.25">
      <c r="A44" s="183" t="s">
        <v>34</v>
      </c>
      <c r="B44" s="219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8"/>
    </row>
    <row r="45" spans="1:13" ht="15" x14ac:dyDescent="0.25">
      <c r="A45" s="183" t="s">
        <v>35</v>
      </c>
      <c r="B45" s="219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8"/>
    </row>
    <row r="46" spans="1:13" ht="15" x14ac:dyDescent="0.25">
      <c r="A46" s="183" t="s">
        <v>36</v>
      </c>
      <c r="B46" s="219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8"/>
    </row>
    <row r="47" spans="1:13" ht="15" x14ac:dyDescent="0.25">
      <c r="A47" s="183" t="s">
        <v>37</v>
      </c>
      <c r="B47" s="219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8"/>
    </row>
    <row r="48" spans="1:13" ht="15" x14ac:dyDescent="0.25">
      <c r="A48" s="183" t="s">
        <v>50</v>
      </c>
      <c r="B48" s="219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8"/>
    </row>
    <row r="49" spans="1:13" ht="15" x14ac:dyDescent="0.25">
      <c r="A49" s="183" t="s">
        <v>51</v>
      </c>
      <c r="B49" s="219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8"/>
    </row>
    <row r="50" spans="1:13" ht="15" x14ac:dyDescent="0.25">
      <c r="A50" s="183" t="s">
        <v>52</v>
      </c>
      <c r="B50" s="219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8"/>
    </row>
    <row r="51" spans="1:13" ht="15" x14ac:dyDescent="0.25">
      <c r="A51" s="183" t="s">
        <v>53</v>
      </c>
      <c r="B51" s="219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8"/>
    </row>
    <row r="52" spans="1:13" ht="15" x14ac:dyDescent="0.25">
      <c r="A52" s="183" t="s">
        <v>54</v>
      </c>
      <c r="B52" s="219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8"/>
    </row>
    <row r="53" spans="1:13" ht="15" x14ac:dyDescent="0.25">
      <c r="A53" s="183" t="s">
        <v>55</v>
      </c>
      <c r="B53" s="219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8"/>
    </row>
    <row r="54" spans="1:13" ht="15" x14ac:dyDescent="0.25">
      <c r="A54" s="183" t="s">
        <v>56</v>
      </c>
      <c r="B54" s="219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8"/>
    </row>
    <row r="55" spans="1:13" ht="15" x14ac:dyDescent="0.25">
      <c r="A55" s="183"/>
      <c r="B55" s="180" t="s">
        <v>40</v>
      </c>
      <c r="C55" s="131">
        <f>SUM(C43:C54)</f>
        <v>0</v>
      </c>
      <c r="D55" s="131">
        <f>SUM(D43:D54)</f>
        <v>0</v>
      </c>
      <c r="E55" s="131">
        <f t="shared" ref="E55:L55" si="1">SUM(E43:E54)</f>
        <v>0</v>
      </c>
      <c r="F55" s="131">
        <f t="shared" si="1"/>
        <v>0</v>
      </c>
      <c r="G55" s="131">
        <f t="shared" si="1"/>
        <v>0</v>
      </c>
      <c r="H55" s="131">
        <f>SUM(H43:H54)</f>
        <v>0</v>
      </c>
      <c r="I55" s="131">
        <f t="shared" si="1"/>
        <v>0</v>
      </c>
      <c r="J55" s="131">
        <f t="shared" si="1"/>
        <v>0</v>
      </c>
      <c r="K55" s="131">
        <f t="shared" si="1"/>
        <v>0</v>
      </c>
      <c r="L55" s="131">
        <f t="shared" si="1"/>
        <v>0</v>
      </c>
      <c r="M55" s="132">
        <f>SUM(M43:M54)</f>
        <v>0</v>
      </c>
    </row>
    <row r="56" spans="1:13" ht="15" x14ac:dyDescent="0.25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4"/>
    </row>
    <row r="57" spans="1:13" ht="15" x14ac:dyDescent="0.25">
      <c r="A57" s="179" t="s">
        <v>38</v>
      </c>
      <c r="B57" s="180"/>
      <c r="C57" s="181"/>
      <c r="D57" s="181"/>
      <c r="E57" s="181"/>
      <c r="F57" s="181"/>
      <c r="G57" s="184"/>
      <c r="H57" s="184"/>
      <c r="I57" s="184"/>
      <c r="J57" s="184"/>
      <c r="K57" s="184"/>
      <c r="L57" s="184"/>
      <c r="M57" s="184"/>
    </row>
    <row r="58" spans="1:13" ht="15" x14ac:dyDescent="0.25">
      <c r="A58" s="183" t="s">
        <v>39</v>
      </c>
      <c r="B58" s="220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8"/>
    </row>
    <row r="59" spans="1:13" ht="15" x14ac:dyDescent="0.25">
      <c r="A59" s="183" t="s">
        <v>44</v>
      </c>
      <c r="B59" s="220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8"/>
    </row>
    <row r="60" spans="1:13" ht="15" x14ac:dyDescent="0.25">
      <c r="A60" s="183" t="s">
        <v>45</v>
      </c>
      <c r="B60" s="220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8"/>
    </row>
    <row r="61" spans="1:13" ht="15" x14ac:dyDescent="0.25">
      <c r="A61" s="183" t="s">
        <v>46</v>
      </c>
      <c r="B61" s="220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8"/>
    </row>
    <row r="62" spans="1:13" ht="15" x14ac:dyDescent="0.25">
      <c r="A62" s="183" t="s">
        <v>47</v>
      </c>
      <c r="B62" s="220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8"/>
    </row>
    <row r="63" spans="1:13" ht="15" x14ac:dyDescent="0.25">
      <c r="A63" s="183" t="s">
        <v>48</v>
      </c>
      <c r="B63" s="220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8"/>
    </row>
    <row r="64" spans="1:13" ht="15" x14ac:dyDescent="0.25">
      <c r="A64" s="183" t="s">
        <v>49</v>
      </c>
      <c r="B64" s="220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8"/>
    </row>
    <row r="65" spans="1:14" ht="15" x14ac:dyDescent="0.25">
      <c r="A65" s="183" t="s">
        <v>57</v>
      </c>
      <c r="B65" s="220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8"/>
    </row>
    <row r="66" spans="1:14" ht="15" x14ac:dyDescent="0.25">
      <c r="A66" s="183" t="s">
        <v>58</v>
      </c>
      <c r="B66" s="220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8"/>
    </row>
    <row r="67" spans="1:14" ht="15" x14ac:dyDescent="0.25">
      <c r="A67" s="183" t="s">
        <v>59</v>
      </c>
      <c r="B67" s="220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8"/>
    </row>
    <row r="68" spans="1:14" ht="15" x14ac:dyDescent="0.25">
      <c r="A68" s="183" t="s">
        <v>60</v>
      </c>
      <c r="B68" s="220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8"/>
    </row>
    <row r="69" spans="1:14" ht="15" x14ac:dyDescent="0.25">
      <c r="A69" s="183" t="s">
        <v>61</v>
      </c>
      <c r="B69" s="220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8"/>
    </row>
    <row r="70" spans="1:14" ht="15.6" thickBot="1" x14ac:dyDescent="0.3">
      <c r="A70" s="183"/>
      <c r="B70" s="221" t="s">
        <v>40</v>
      </c>
      <c r="C70" s="133">
        <f>SUM(C58:C69)</f>
        <v>0</v>
      </c>
      <c r="D70" s="133">
        <f t="shared" ref="D70:L70" si="2">SUM(D58:D69)</f>
        <v>0</v>
      </c>
      <c r="E70" s="133">
        <f>SUM(E58:E69)</f>
        <v>0</v>
      </c>
      <c r="F70" s="133">
        <f t="shared" si="2"/>
        <v>0</v>
      </c>
      <c r="G70" s="133">
        <f t="shared" si="2"/>
        <v>0</v>
      </c>
      <c r="H70" s="133">
        <f>SUM(H58:H69)</f>
        <v>0</v>
      </c>
      <c r="I70" s="133">
        <f t="shared" si="2"/>
        <v>0</v>
      </c>
      <c r="J70" s="133">
        <f t="shared" si="2"/>
        <v>0</v>
      </c>
      <c r="K70" s="133">
        <f t="shared" si="2"/>
        <v>0</v>
      </c>
      <c r="L70" s="133">
        <f t="shared" si="2"/>
        <v>0</v>
      </c>
      <c r="M70" s="134">
        <f>SUM(M58:M69)</f>
        <v>0</v>
      </c>
    </row>
    <row r="71" spans="1:14" ht="30" customHeight="1" thickTop="1" thickBot="1" x14ac:dyDescent="0.45">
      <c r="A71" s="81"/>
      <c r="B71" s="222" t="s">
        <v>41</v>
      </c>
      <c r="C71" s="114">
        <f>C70+C55+C40</f>
        <v>0</v>
      </c>
      <c r="D71" s="114">
        <f t="shared" ref="D71:L71" si="3">D70+D55+D40</f>
        <v>0</v>
      </c>
      <c r="E71" s="114">
        <f>E70+E55+E40</f>
        <v>0</v>
      </c>
      <c r="F71" s="114">
        <f t="shared" si="3"/>
        <v>0</v>
      </c>
      <c r="G71" s="114">
        <f t="shared" si="3"/>
        <v>0</v>
      </c>
      <c r="H71" s="114">
        <f>H70+H55+H40</f>
        <v>0</v>
      </c>
      <c r="I71" s="114">
        <f t="shared" si="3"/>
        <v>0</v>
      </c>
      <c r="J71" s="114">
        <f t="shared" si="3"/>
        <v>0</v>
      </c>
      <c r="K71" s="114">
        <f t="shared" si="3"/>
        <v>0</v>
      </c>
      <c r="L71" s="114">
        <f t="shared" si="3"/>
        <v>0</v>
      </c>
      <c r="M71" s="114">
        <f>M70+M55+M40</f>
        <v>0</v>
      </c>
      <c r="N71" s="119">
        <f>SUM(C71:M71)</f>
        <v>0</v>
      </c>
    </row>
    <row r="72" spans="1:14" ht="12.45" customHeight="1" x14ac:dyDescent="0.25">
      <c r="A72" s="81"/>
      <c r="B72" s="84"/>
      <c r="C72" s="85"/>
      <c r="D72" s="85"/>
      <c r="E72" s="85"/>
      <c r="F72" s="85"/>
      <c r="G72" s="85"/>
      <c r="H72" s="85"/>
      <c r="I72" s="86"/>
      <c r="K72" s="185">
        <f>SUM(G72:J72)</f>
        <v>0</v>
      </c>
    </row>
    <row r="73" spans="1:14" ht="12.45" customHeight="1" x14ac:dyDescent="0.25">
      <c r="A73" s="81"/>
      <c r="B73" s="84"/>
      <c r="C73" s="85"/>
      <c r="D73" s="85"/>
      <c r="E73" s="85"/>
      <c r="F73" s="85"/>
      <c r="G73" s="85"/>
      <c r="H73" s="85"/>
      <c r="I73" s="86"/>
      <c r="K73" s="185"/>
    </row>
    <row r="74" spans="1:14" ht="12.45" customHeight="1" x14ac:dyDescent="0.25">
      <c r="A74" s="81"/>
      <c r="B74" s="84"/>
      <c r="C74" s="85"/>
      <c r="D74" s="85"/>
      <c r="E74" s="85"/>
      <c r="F74" s="85"/>
      <c r="G74" s="85"/>
      <c r="H74" s="85"/>
      <c r="I74" s="86"/>
      <c r="K74" s="185"/>
    </row>
    <row r="75" spans="1:14" ht="12.45" customHeight="1" x14ac:dyDescent="0.25">
      <c r="A75" s="81"/>
      <c r="B75" s="84"/>
      <c r="C75" s="85"/>
      <c r="D75" s="85"/>
      <c r="E75" s="85"/>
      <c r="F75" s="85"/>
      <c r="G75" s="85"/>
      <c r="H75" s="85"/>
      <c r="I75" s="86"/>
      <c r="K75" s="185"/>
      <c r="L75" s="186"/>
    </row>
    <row r="76" spans="1:14" ht="12.45" customHeight="1" x14ac:dyDescent="0.3">
      <c r="A76" s="81"/>
      <c r="B76" s="84"/>
      <c r="C76" s="85"/>
      <c r="D76" s="85"/>
      <c r="E76" s="85"/>
      <c r="F76" s="85"/>
      <c r="G76" s="85"/>
      <c r="H76" s="85"/>
      <c r="I76" s="86"/>
      <c r="K76" s="105"/>
    </row>
    <row r="77" spans="1:14" ht="12.45" customHeight="1" x14ac:dyDescent="0.25">
      <c r="A77" s="81"/>
      <c r="B77" s="84"/>
      <c r="C77" s="85"/>
      <c r="D77" s="85"/>
      <c r="E77" s="85"/>
      <c r="F77" s="85"/>
      <c r="G77" s="85"/>
      <c r="H77" s="85"/>
      <c r="I77" s="86"/>
      <c r="K77" s="185"/>
    </row>
    <row r="78" spans="1:14" ht="12.45" customHeight="1" x14ac:dyDescent="0.25">
      <c r="A78" s="81"/>
      <c r="B78" s="84"/>
      <c r="C78" s="85"/>
      <c r="D78" s="85"/>
      <c r="E78" s="85"/>
      <c r="F78" s="85"/>
      <c r="G78" s="85"/>
      <c r="H78" s="85"/>
      <c r="I78" s="86"/>
      <c r="K78" s="185"/>
    </row>
    <row r="79" spans="1:14" ht="12.45" customHeight="1" x14ac:dyDescent="0.25">
      <c r="A79" s="81"/>
      <c r="B79" s="84"/>
      <c r="C79" s="85"/>
      <c r="D79" s="85"/>
      <c r="E79" s="85"/>
      <c r="F79" s="85"/>
      <c r="G79" s="85"/>
      <c r="H79" s="85"/>
      <c r="I79" s="86"/>
      <c r="K79" s="185"/>
    </row>
    <row r="80" spans="1:14" ht="12.45" customHeight="1" x14ac:dyDescent="0.25">
      <c r="A80" s="81"/>
      <c r="B80" s="85"/>
      <c r="C80" s="85"/>
      <c r="D80" s="85"/>
      <c r="E80" s="85"/>
      <c r="F80" s="85"/>
      <c r="G80" s="85"/>
      <c r="H80" s="85"/>
      <c r="I80" s="86"/>
      <c r="K80" s="185"/>
    </row>
    <row r="81" spans="1:11" ht="12.45" customHeight="1" x14ac:dyDescent="0.25">
      <c r="A81" s="81"/>
      <c r="B81" s="84"/>
      <c r="C81" s="85"/>
      <c r="D81" s="85"/>
      <c r="E81" s="85"/>
      <c r="F81" s="85"/>
      <c r="G81" s="85"/>
      <c r="H81" s="85"/>
      <c r="I81" s="86"/>
      <c r="K81" s="185"/>
    </row>
    <row r="82" spans="1:11" ht="12.45" customHeight="1" x14ac:dyDescent="0.25">
      <c r="A82" s="81"/>
      <c r="B82" s="84"/>
      <c r="C82" s="85"/>
      <c r="D82" s="85"/>
      <c r="E82" s="85"/>
      <c r="F82" s="85"/>
      <c r="G82" s="85"/>
      <c r="H82" s="85"/>
      <c r="I82" s="86"/>
      <c r="K82" s="185"/>
    </row>
    <row r="83" spans="1:11" ht="12.45" customHeight="1" x14ac:dyDescent="0.25">
      <c r="A83" s="81"/>
      <c r="B83" s="84"/>
      <c r="C83" s="85"/>
      <c r="D83" s="85"/>
      <c r="E83" s="85"/>
      <c r="F83" s="85"/>
      <c r="G83" s="85"/>
      <c r="H83" s="85"/>
      <c r="I83" s="86"/>
      <c r="K83" s="185"/>
    </row>
    <row r="84" spans="1:11" ht="12.45" customHeight="1" x14ac:dyDescent="0.25">
      <c r="A84" s="81"/>
      <c r="B84" s="84"/>
      <c r="C84" s="85"/>
      <c r="D84" s="85"/>
      <c r="E84" s="85"/>
      <c r="F84" s="85"/>
      <c r="G84" s="85"/>
      <c r="H84" s="85"/>
      <c r="I84" s="86"/>
      <c r="K84" s="185"/>
    </row>
    <row r="85" spans="1:11" ht="12.45" customHeight="1" x14ac:dyDescent="0.25">
      <c r="A85" s="81"/>
      <c r="B85" s="84"/>
      <c r="C85" s="85"/>
      <c r="D85" s="85"/>
      <c r="E85" s="85"/>
      <c r="F85" s="85"/>
      <c r="G85" s="85"/>
      <c r="H85" s="85"/>
      <c r="I85" s="86"/>
      <c r="K85" s="185"/>
    </row>
    <row r="86" spans="1:11" ht="12.45" customHeight="1" x14ac:dyDescent="0.25">
      <c r="A86" s="81"/>
      <c r="B86" s="84"/>
      <c r="C86" s="85"/>
      <c r="D86" s="85"/>
      <c r="E86" s="85"/>
      <c r="F86" s="85"/>
      <c r="G86" s="85"/>
      <c r="H86" s="85"/>
      <c r="I86" s="86"/>
      <c r="K86" s="185"/>
    </row>
    <row r="87" spans="1:11" ht="12.45" customHeight="1" x14ac:dyDescent="0.25">
      <c r="A87" s="81"/>
      <c r="B87" s="84"/>
      <c r="C87" s="85"/>
      <c r="D87" s="85"/>
      <c r="E87" s="85"/>
      <c r="F87" s="85"/>
      <c r="G87" s="85"/>
      <c r="H87" s="85"/>
      <c r="I87" s="86"/>
      <c r="K87" s="185"/>
    </row>
    <row r="88" spans="1:11" ht="12.45" customHeight="1" x14ac:dyDescent="0.25">
      <c r="B88" s="36"/>
      <c r="C88" s="2"/>
      <c r="D88" s="2"/>
      <c r="E88" s="2"/>
      <c r="F88" s="2"/>
      <c r="G88" s="2"/>
      <c r="H88" s="2"/>
      <c r="I88" s="29"/>
      <c r="K88" s="185"/>
    </row>
    <row r="89" spans="1:11" ht="12.45" customHeight="1" x14ac:dyDescent="0.25">
      <c r="B89" s="36"/>
      <c r="C89" s="2"/>
      <c r="D89" s="2"/>
      <c r="E89" s="2"/>
      <c r="F89" s="2"/>
      <c r="G89" s="2"/>
      <c r="H89" s="2"/>
      <c r="I89" s="29"/>
      <c r="K89" s="185"/>
    </row>
    <row r="90" spans="1:11" ht="12.45" customHeight="1" x14ac:dyDescent="0.25">
      <c r="B90" s="36"/>
      <c r="C90" s="2"/>
      <c r="D90" s="2"/>
      <c r="E90" s="2"/>
      <c r="F90" s="2"/>
      <c r="G90" s="2"/>
      <c r="H90" s="2"/>
      <c r="I90" s="29"/>
      <c r="K90" s="185"/>
    </row>
    <row r="91" spans="1:11" ht="12.45" customHeight="1" x14ac:dyDescent="0.25">
      <c r="B91" s="36"/>
      <c r="C91" s="2"/>
      <c r="D91" s="2"/>
      <c r="E91" s="2"/>
      <c r="F91" s="2"/>
      <c r="G91" s="2"/>
      <c r="H91" s="2"/>
      <c r="I91" s="29"/>
      <c r="K91" s="185"/>
    </row>
    <row r="92" spans="1:11" ht="12.45" customHeight="1" x14ac:dyDescent="0.25">
      <c r="B92" s="36"/>
      <c r="C92" s="2"/>
      <c r="D92" s="2"/>
      <c r="E92" s="2"/>
      <c r="F92" s="2"/>
      <c r="G92" s="2"/>
      <c r="H92" s="2"/>
      <c r="I92" s="29"/>
      <c r="K92" s="185"/>
    </row>
    <row r="93" spans="1:11" ht="12.45" customHeight="1" x14ac:dyDescent="0.25">
      <c r="B93" s="36"/>
      <c r="C93" s="2"/>
      <c r="D93" s="2"/>
      <c r="E93" s="2"/>
      <c r="F93" s="2"/>
      <c r="G93" s="2"/>
      <c r="H93" s="2"/>
      <c r="I93" s="29"/>
      <c r="K93" s="185"/>
    </row>
    <row r="94" spans="1:11" ht="12.45" customHeight="1" x14ac:dyDescent="0.25">
      <c r="B94" s="187" t="str">
        <f>B4</f>
        <v xml:space="preserve">  </v>
      </c>
      <c r="C94" s="2"/>
      <c r="D94" s="2"/>
      <c r="E94" s="2"/>
      <c r="F94" s="2"/>
      <c r="G94" s="2"/>
      <c r="H94" s="2"/>
      <c r="I94" s="29"/>
      <c r="K94" s="185"/>
    </row>
    <row r="95" spans="1:11" ht="12.45" customHeight="1" x14ac:dyDescent="0.25">
      <c r="B95" s="36" t="s">
        <v>7</v>
      </c>
      <c r="C95" s="36" t="s">
        <v>2</v>
      </c>
      <c r="D95" s="36">
        <f>C7</f>
        <v>0</v>
      </c>
      <c r="E95" s="40"/>
      <c r="F95" s="41" t="s">
        <v>8</v>
      </c>
      <c r="G95" s="40">
        <f>E5</f>
        <v>0</v>
      </c>
      <c r="H95" s="2"/>
      <c r="I95" s="29"/>
      <c r="K95" s="185"/>
    </row>
    <row r="96" spans="1:11" ht="12.45" customHeight="1" x14ac:dyDescent="0.25">
      <c r="B96" s="36"/>
      <c r="C96" s="2"/>
      <c r="D96" s="2"/>
      <c r="E96" s="2"/>
      <c r="F96" s="2"/>
      <c r="G96" s="2"/>
      <c r="H96" s="2"/>
      <c r="I96" s="29"/>
      <c r="K96" s="185"/>
    </row>
    <row r="97" spans="2:11" ht="12.45" customHeight="1" x14ac:dyDescent="0.25">
      <c r="B97" s="36"/>
      <c r="C97" s="2"/>
      <c r="D97" s="36" t="s">
        <v>9</v>
      </c>
      <c r="E97" s="2"/>
      <c r="F97" s="2"/>
      <c r="G97" s="2"/>
      <c r="H97" s="2"/>
      <c r="I97" s="29"/>
      <c r="K97" s="185"/>
    </row>
    <row r="98" spans="2:11" ht="15.75" customHeight="1" x14ac:dyDescent="0.25">
      <c r="B98" s="2"/>
      <c r="C98" s="2"/>
      <c r="D98" s="2"/>
      <c r="E98" s="2"/>
      <c r="F98" s="2"/>
      <c r="G98" s="2"/>
      <c r="H98" s="2"/>
      <c r="I98" s="29"/>
      <c r="K98" s="185"/>
    </row>
    <row r="99" spans="2:11" ht="12.45" customHeight="1" x14ac:dyDescent="0.25">
      <c r="B99" s="36" t="s">
        <v>10</v>
      </c>
      <c r="C99" s="2"/>
      <c r="D99" s="2"/>
      <c r="E99" s="2"/>
      <c r="F99" s="2"/>
      <c r="G99" s="2"/>
      <c r="H99" s="2"/>
      <c r="I99" s="29"/>
      <c r="K99" s="185"/>
    </row>
    <row r="100" spans="2:11" ht="16.2" thickBot="1" x14ac:dyDescent="0.35">
      <c r="B100" s="31"/>
      <c r="C100" s="2"/>
      <c r="D100" s="42" t="s">
        <v>11</v>
      </c>
      <c r="E100" s="42" t="s">
        <v>43</v>
      </c>
      <c r="F100" s="42" t="s">
        <v>42</v>
      </c>
      <c r="G100" s="42" t="s">
        <v>12</v>
      </c>
      <c r="H100" s="2"/>
      <c r="I100" s="29"/>
      <c r="K100" s="185">
        <f>SUM(E100:J100)</f>
        <v>0</v>
      </c>
    </row>
    <row r="101" spans="2:11" ht="16.649999999999999" customHeight="1" x14ac:dyDescent="0.25">
      <c r="B101" s="2"/>
      <c r="C101" s="2"/>
      <c r="D101" s="113">
        <f>C25</f>
        <v>0</v>
      </c>
      <c r="E101" s="132">
        <f>C71</f>
        <v>0</v>
      </c>
      <c r="F101" s="223">
        <f>C26</f>
        <v>0</v>
      </c>
      <c r="G101" s="224">
        <f>E101*F101*8</f>
        <v>0</v>
      </c>
      <c r="H101" s="48"/>
      <c r="I101" s="64"/>
      <c r="J101" s="63"/>
      <c r="K101" s="185"/>
    </row>
    <row r="102" spans="2:11" ht="15" customHeight="1" x14ac:dyDescent="0.25">
      <c r="B102" s="2"/>
      <c r="C102" s="2"/>
      <c r="D102" s="113">
        <f>D25</f>
        <v>0</v>
      </c>
      <c r="E102" s="132">
        <f>D71</f>
        <v>0</v>
      </c>
      <c r="F102" s="223">
        <f>D26</f>
        <v>0</v>
      </c>
      <c r="G102" s="224">
        <f t="shared" ref="G102:G111" si="4">E102*F102*8</f>
        <v>0</v>
      </c>
      <c r="H102" s="48"/>
      <c r="I102" s="64"/>
      <c r="J102" s="63"/>
      <c r="K102" s="68"/>
    </row>
    <row r="103" spans="2:11" ht="15" customHeight="1" x14ac:dyDescent="0.25">
      <c r="B103" s="36"/>
      <c r="C103" s="2"/>
      <c r="D103" s="113">
        <f>E25</f>
        <v>0</v>
      </c>
      <c r="E103" s="132">
        <f>E71</f>
        <v>0</v>
      </c>
      <c r="F103" s="223">
        <f>E26</f>
        <v>0</v>
      </c>
      <c r="G103" s="224">
        <f t="shared" si="4"/>
        <v>0</v>
      </c>
      <c r="H103" s="48"/>
      <c r="I103" s="64"/>
      <c r="J103" s="63"/>
      <c r="K103" s="68"/>
    </row>
    <row r="104" spans="2:11" ht="15" customHeight="1" x14ac:dyDescent="0.25">
      <c r="B104" s="36"/>
      <c r="C104" s="2"/>
      <c r="D104" s="113">
        <f>F25</f>
        <v>0</v>
      </c>
      <c r="E104" s="132">
        <f>F71</f>
        <v>0</v>
      </c>
      <c r="F104" s="223">
        <f>F26</f>
        <v>0</v>
      </c>
      <c r="G104" s="224">
        <f t="shared" si="4"/>
        <v>0</v>
      </c>
      <c r="H104" s="48"/>
      <c r="I104" s="64"/>
      <c r="J104" s="63"/>
      <c r="K104" s="68"/>
    </row>
    <row r="105" spans="2:11" ht="15" customHeight="1" x14ac:dyDescent="0.25">
      <c r="B105" s="36"/>
      <c r="C105" s="2"/>
      <c r="D105" s="113">
        <f>G25</f>
        <v>0</v>
      </c>
      <c r="E105" s="132">
        <f>G71</f>
        <v>0</v>
      </c>
      <c r="F105" s="223">
        <f>G26</f>
        <v>0</v>
      </c>
      <c r="G105" s="224">
        <f t="shared" si="4"/>
        <v>0</v>
      </c>
      <c r="H105" s="48"/>
      <c r="I105" s="64"/>
      <c r="J105" s="63"/>
      <c r="K105" s="68"/>
    </row>
    <row r="106" spans="2:11" ht="15" customHeight="1" x14ac:dyDescent="0.25">
      <c r="B106" s="36"/>
      <c r="C106" s="2"/>
      <c r="D106" s="113">
        <f>H25</f>
        <v>0</v>
      </c>
      <c r="E106" s="132">
        <f>H71</f>
        <v>0</v>
      </c>
      <c r="F106" s="223">
        <f>H26</f>
        <v>0</v>
      </c>
      <c r="G106" s="224">
        <f>E106*F106*8</f>
        <v>0</v>
      </c>
      <c r="H106" s="48"/>
      <c r="I106" s="64"/>
      <c r="J106" s="63"/>
      <c r="K106" s="68"/>
    </row>
    <row r="107" spans="2:11" ht="15" customHeight="1" x14ac:dyDescent="0.25">
      <c r="B107" s="36"/>
      <c r="C107" s="2"/>
      <c r="D107" s="113">
        <f>I25</f>
        <v>0</v>
      </c>
      <c r="E107" s="132">
        <f>I71</f>
        <v>0</v>
      </c>
      <c r="F107" s="223">
        <f>I26</f>
        <v>0</v>
      </c>
      <c r="G107" s="224">
        <f t="shared" si="4"/>
        <v>0</v>
      </c>
      <c r="H107" s="48"/>
      <c r="I107" s="64"/>
      <c r="J107" s="63"/>
      <c r="K107" s="68"/>
    </row>
    <row r="108" spans="2:11" ht="15" customHeight="1" x14ac:dyDescent="0.25">
      <c r="B108" s="36"/>
      <c r="C108" s="2"/>
      <c r="D108" s="113">
        <f>J25</f>
        <v>0</v>
      </c>
      <c r="E108" s="132">
        <f>J71</f>
        <v>0</v>
      </c>
      <c r="F108" s="223">
        <f>J26</f>
        <v>0</v>
      </c>
      <c r="G108" s="224">
        <f t="shared" si="4"/>
        <v>0</v>
      </c>
      <c r="H108" s="48"/>
      <c r="I108" s="64"/>
      <c r="J108" s="63"/>
      <c r="K108" s="68"/>
    </row>
    <row r="109" spans="2:11" ht="15" customHeight="1" x14ac:dyDescent="0.25">
      <c r="B109" s="36"/>
      <c r="C109" s="2"/>
      <c r="D109" s="113">
        <f>K25</f>
        <v>0</v>
      </c>
      <c r="E109" s="132">
        <f>K71</f>
        <v>0</v>
      </c>
      <c r="F109" s="223">
        <f>K26</f>
        <v>0</v>
      </c>
      <c r="G109" s="224">
        <f t="shared" si="4"/>
        <v>0</v>
      </c>
      <c r="H109" s="48"/>
      <c r="I109" s="64"/>
      <c r="J109" s="63"/>
      <c r="K109" s="68"/>
    </row>
    <row r="110" spans="2:11" ht="15.75" customHeight="1" x14ac:dyDescent="0.25">
      <c r="B110" s="36"/>
      <c r="C110" s="2"/>
      <c r="D110" s="113">
        <f>L25</f>
        <v>0</v>
      </c>
      <c r="E110" s="132">
        <f>L71</f>
        <v>0</v>
      </c>
      <c r="F110" s="223">
        <f>L26</f>
        <v>0</v>
      </c>
      <c r="G110" s="224">
        <f t="shared" si="4"/>
        <v>0</v>
      </c>
      <c r="H110" s="48"/>
      <c r="I110" s="64"/>
      <c r="J110" s="63"/>
    </row>
    <row r="111" spans="2:11" ht="15.75" customHeight="1" x14ac:dyDescent="0.25">
      <c r="B111" s="2"/>
      <c r="C111" s="2"/>
      <c r="D111" s="113">
        <f>M25</f>
        <v>0</v>
      </c>
      <c r="E111" s="131">
        <f>M71</f>
        <v>0</v>
      </c>
      <c r="F111" s="223">
        <f>M26</f>
        <v>0</v>
      </c>
      <c r="G111" s="224">
        <f t="shared" si="4"/>
        <v>0</v>
      </c>
      <c r="H111" s="48"/>
      <c r="I111" s="64"/>
      <c r="J111" s="63"/>
    </row>
    <row r="112" spans="2:11" ht="20.25" customHeight="1" x14ac:dyDescent="0.3">
      <c r="B112" s="2"/>
      <c r="C112" s="44"/>
      <c r="D112" s="45"/>
      <c r="E112" s="51"/>
      <c r="F112" s="46"/>
      <c r="G112" s="46"/>
      <c r="H112" s="2"/>
      <c r="I112" s="29"/>
    </row>
    <row r="113" spans="2:11" ht="16.649999999999999" customHeight="1" x14ac:dyDescent="0.25">
      <c r="B113" s="2"/>
      <c r="C113" s="2"/>
      <c r="E113" s="35" t="s">
        <v>13</v>
      </c>
      <c r="F113" s="47"/>
      <c r="G113" s="232">
        <f>SUM(G101:G111)</f>
        <v>0</v>
      </c>
      <c r="H113" s="2"/>
      <c r="I113" s="29"/>
    </row>
    <row r="114" spans="2:11" ht="15.75" customHeight="1" x14ac:dyDescent="0.25">
      <c r="B114" s="36"/>
      <c r="C114" s="44"/>
      <c r="E114" s="35" t="s">
        <v>131</v>
      </c>
      <c r="F114" s="233">
        <f>$J$5</f>
        <v>0</v>
      </c>
      <c r="G114" s="225">
        <f>G113*F114</f>
        <v>0</v>
      </c>
      <c r="H114" s="2"/>
      <c r="I114" s="29"/>
    </row>
    <row r="115" spans="2:11" ht="15.75" customHeight="1" x14ac:dyDescent="0.25">
      <c r="B115" s="36"/>
      <c r="C115" s="44"/>
      <c r="E115" s="35" t="s">
        <v>14</v>
      </c>
      <c r="F115" s="234"/>
      <c r="G115" s="225">
        <f>SUM(G113:G114)</f>
        <v>0</v>
      </c>
      <c r="H115" s="2"/>
      <c r="I115" s="29"/>
    </row>
    <row r="116" spans="2:11" ht="15.75" customHeight="1" x14ac:dyDescent="0.25">
      <c r="B116" s="36"/>
      <c r="C116" s="44"/>
      <c r="E116" s="227" t="s">
        <v>63</v>
      </c>
      <c r="F116" s="231">
        <f>$J$7</f>
        <v>0</v>
      </c>
      <c r="G116" s="225">
        <f>F116*(G115)</f>
        <v>0</v>
      </c>
      <c r="H116" s="2"/>
      <c r="I116" s="29"/>
    </row>
    <row r="117" spans="2:11" ht="15.75" customHeight="1" x14ac:dyDescent="0.25">
      <c r="B117" s="36"/>
      <c r="C117" s="11"/>
      <c r="E117" s="35" t="s">
        <v>132</v>
      </c>
      <c r="F117" s="235">
        <f>$J$6</f>
        <v>0</v>
      </c>
      <c r="G117" s="226">
        <f>F117*G113</f>
        <v>0</v>
      </c>
      <c r="H117" s="2"/>
      <c r="I117" s="29"/>
    </row>
    <row r="118" spans="2:11" ht="13.5" customHeight="1" x14ac:dyDescent="0.3">
      <c r="B118" s="36"/>
      <c r="C118" s="2"/>
      <c r="D118"/>
      <c r="E118" s="2"/>
      <c r="F118" s="44"/>
      <c r="G118" s="229"/>
      <c r="H118" s="2"/>
      <c r="I118" s="29"/>
      <c r="J118" s="5"/>
      <c r="K118" s="69"/>
    </row>
    <row r="119" spans="2:11" ht="18.75" customHeight="1" thickBot="1" x14ac:dyDescent="0.35">
      <c r="B119" s="36"/>
      <c r="C119" s="2"/>
      <c r="E119" s="54"/>
      <c r="F119" s="228" t="s">
        <v>15</v>
      </c>
      <c r="G119" s="230">
        <f>SUM(G115:G117)</f>
        <v>0</v>
      </c>
      <c r="H119" s="48"/>
      <c r="I119" s="29"/>
      <c r="J119" s="5"/>
      <c r="K119" s="71"/>
    </row>
    <row r="120" spans="2:11" ht="16.649999999999999" customHeight="1" thickTop="1" x14ac:dyDescent="0.25">
      <c r="B120" s="2"/>
      <c r="C120" s="2"/>
      <c r="D120" s="2"/>
      <c r="E120" s="189"/>
      <c r="F120" s="188"/>
      <c r="G120" s="2"/>
      <c r="H120" s="2"/>
      <c r="I120" s="29"/>
      <c r="J120" s="5"/>
      <c r="K120" s="25"/>
    </row>
    <row r="121" spans="2:11" ht="17.25" customHeight="1" x14ac:dyDescent="0.25">
      <c r="B121" s="2"/>
      <c r="C121" s="2"/>
      <c r="D121" s="47"/>
      <c r="E121" s="2"/>
      <c r="F121" s="35"/>
      <c r="G121" s="141"/>
      <c r="H121" s="2"/>
      <c r="I121" s="29"/>
      <c r="J121" s="5"/>
      <c r="K121" s="190"/>
    </row>
    <row r="122" spans="2:11" ht="6.75" customHeight="1" x14ac:dyDescent="0.25">
      <c r="B122" s="36"/>
      <c r="C122" s="2"/>
      <c r="D122" s="47"/>
      <c r="E122" s="2"/>
      <c r="F122" s="35"/>
      <c r="G122" s="141"/>
      <c r="H122" s="2"/>
      <c r="I122" s="29"/>
      <c r="J122" s="5"/>
      <c r="K122" s="190"/>
    </row>
    <row r="123" spans="2:11" ht="8.25" customHeight="1" x14ac:dyDescent="0.25">
      <c r="B123" s="2"/>
      <c r="C123" s="2"/>
      <c r="D123" s="47"/>
      <c r="E123" s="48"/>
      <c r="F123" s="35"/>
      <c r="G123" s="49"/>
      <c r="H123" s="2"/>
      <c r="I123" s="29"/>
      <c r="J123" s="5"/>
      <c r="K123" s="190"/>
    </row>
    <row r="124" spans="2:11" ht="6.75" customHeight="1" x14ac:dyDescent="0.25">
      <c r="B124" s="2"/>
      <c r="C124" s="2"/>
      <c r="D124" s="47"/>
      <c r="E124" s="2"/>
      <c r="F124" s="35"/>
      <c r="G124" s="49"/>
      <c r="H124" s="2"/>
      <c r="I124" s="29"/>
      <c r="J124" s="5"/>
      <c r="K124" s="190"/>
    </row>
    <row r="125" spans="2:11" ht="6.75" customHeight="1" x14ac:dyDescent="0.25">
      <c r="B125" s="2"/>
      <c r="C125" s="2"/>
      <c r="D125" s="47"/>
      <c r="E125" s="2"/>
      <c r="F125" s="35"/>
      <c r="G125" s="49"/>
      <c r="H125" s="2"/>
      <c r="I125" s="29"/>
      <c r="J125" s="5"/>
      <c r="K125" s="190"/>
    </row>
    <row r="126" spans="2:11" ht="21" customHeight="1" x14ac:dyDescent="0.3">
      <c r="B126" s="30" t="s">
        <v>16</v>
      </c>
      <c r="C126" s="100" t="s">
        <v>82</v>
      </c>
      <c r="D126" s="47"/>
      <c r="E126" s="2"/>
      <c r="F126" s="35"/>
      <c r="G126" s="49"/>
      <c r="H126" s="2"/>
      <c r="I126" s="29"/>
      <c r="J126" s="5"/>
      <c r="K126" s="190"/>
    </row>
    <row r="127" spans="2:11" ht="18" customHeight="1" x14ac:dyDescent="0.3">
      <c r="B127" s="30" t="s">
        <v>17</v>
      </c>
      <c r="C127" s="101" t="s">
        <v>78</v>
      </c>
      <c r="D127" s="47"/>
      <c r="E127" s="2"/>
      <c r="F127" s="2"/>
      <c r="G127" s="50"/>
      <c r="H127" s="2"/>
      <c r="I127" s="29"/>
      <c r="K127" s="191"/>
    </row>
    <row r="128" spans="2:11" ht="17.25" customHeight="1" x14ac:dyDescent="0.25">
      <c r="B128" s="36"/>
      <c r="C128" s="2"/>
      <c r="D128" s="2"/>
      <c r="E128" s="82"/>
      <c r="F128" s="82"/>
      <c r="G128" s="50"/>
      <c r="H128" s="2"/>
      <c r="I128" s="29"/>
      <c r="K128" s="191"/>
    </row>
    <row r="129" spans="2:11" ht="17.25" customHeight="1" x14ac:dyDescent="0.3">
      <c r="B129" s="45" t="s">
        <v>18</v>
      </c>
      <c r="C129" s="45"/>
      <c r="D129" s="53" t="s">
        <v>117</v>
      </c>
      <c r="E129" s="123"/>
      <c r="F129" s="89"/>
      <c r="G129" s="51"/>
      <c r="H129" s="45"/>
      <c r="I129" s="29"/>
      <c r="K129" s="191"/>
    </row>
    <row r="130" spans="2:11" ht="17.25" customHeight="1" x14ac:dyDescent="0.3">
      <c r="B130" s="45"/>
      <c r="C130" s="52"/>
      <c r="D130" s="53" t="s">
        <v>116</v>
      </c>
      <c r="E130" s="123"/>
      <c r="F130" s="89"/>
      <c r="G130" s="51"/>
      <c r="H130" s="45"/>
      <c r="I130" s="29"/>
      <c r="K130" s="191"/>
    </row>
    <row r="131" spans="2:11" ht="17.25" customHeight="1" x14ac:dyDescent="0.3">
      <c r="B131" s="45"/>
      <c r="C131" s="52"/>
      <c r="D131" s="79"/>
      <c r="E131" s="43"/>
      <c r="F131" s="89"/>
      <c r="G131" s="51"/>
      <c r="H131" s="45"/>
      <c r="I131" s="29"/>
      <c r="K131" s="191"/>
    </row>
    <row r="132" spans="2:11" ht="17.25" customHeight="1" x14ac:dyDescent="0.25">
      <c r="B132" s="45"/>
      <c r="C132" s="88" t="s">
        <v>64</v>
      </c>
      <c r="D132" s="144"/>
      <c r="E132" s="43" t="s">
        <v>85</v>
      </c>
      <c r="F132" s="93">
        <f>E129*E130</f>
        <v>0</v>
      </c>
      <c r="G132" s="79" t="s">
        <v>83</v>
      </c>
      <c r="H132" s="92">
        <f>D132*F132</f>
        <v>0</v>
      </c>
      <c r="I132" s="29"/>
      <c r="K132" s="191"/>
    </row>
    <row r="133" spans="2:11" ht="17.25" customHeight="1" x14ac:dyDescent="0.25">
      <c r="B133" s="45"/>
      <c r="C133" s="88"/>
      <c r="D133" s="96"/>
      <c r="E133" s="43"/>
      <c r="F133" s="43"/>
      <c r="G133" s="43"/>
      <c r="H133" s="90"/>
      <c r="I133" s="29"/>
      <c r="K133" s="191"/>
    </row>
    <row r="134" spans="2:11" ht="17.25" customHeight="1" x14ac:dyDescent="0.25">
      <c r="B134" s="45"/>
      <c r="C134" s="88" t="s">
        <v>65</v>
      </c>
      <c r="D134" s="144"/>
      <c r="E134" s="43" t="s">
        <v>85</v>
      </c>
      <c r="F134" s="142"/>
      <c r="G134" s="79" t="s">
        <v>83</v>
      </c>
      <c r="H134" s="92">
        <f>D134*F134</f>
        <v>0</v>
      </c>
      <c r="I134" s="29"/>
      <c r="K134" s="191"/>
    </row>
    <row r="135" spans="2:11" ht="17.25" customHeight="1" x14ac:dyDescent="0.3">
      <c r="B135" s="45"/>
      <c r="C135" s="88"/>
      <c r="D135" s="97"/>
      <c r="E135" s="45"/>
      <c r="F135" s="43"/>
      <c r="G135" s="51"/>
      <c r="H135" s="90"/>
      <c r="I135" s="29"/>
      <c r="K135" s="191"/>
    </row>
    <row r="136" spans="2:11" ht="17.25" customHeight="1" x14ac:dyDescent="0.3">
      <c r="B136" s="45"/>
      <c r="C136" s="45"/>
      <c r="D136" s="87"/>
      <c r="E136" s="45"/>
      <c r="F136" s="43"/>
      <c r="G136" s="51"/>
      <c r="H136" s="90"/>
      <c r="I136" s="29"/>
      <c r="K136" s="191"/>
    </row>
    <row r="137" spans="2:11" ht="17.25" customHeight="1" x14ac:dyDescent="0.25">
      <c r="B137" s="45"/>
      <c r="C137" s="45"/>
      <c r="D137" s="45"/>
      <c r="E137" s="89" t="s">
        <v>67</v>
      </c>
      <c r="F137" s="93">
        <f>SUM(F132,F134)</f>
        <v>0</v>
      </c>
      <c r="G137" s="79" t="s">
        <v>84</v>
      </c>
      <c r="H137" s="92">
        <f>SUM(H132,H134)</f>
        <v>0</v>
      </c>
      <c r="I137" s="29"/>
      <c r="K137" s="191"/>
    </row>
    <row r="138" spans="2:11" ht="17.25" customHeight="1" x14ac:dyDescent="0.3">
      <c r="B138" s="45"/>
      <c r="C138" s="45"/>
      <c r="D138" s="45"/>
      <c r="E138" s="45"/>
      <c r="F138" s="43"/>
      <c r="G138" s="51"/>
      <c r="H138" s="90"/>
      <c r="I138" s="29"/>
      <c r="K138" s="191"/>
    </row>
    <row r="139" spans="2:11" ht="16.649999999999999" customHeight="1" x14ac:dyDescent="0.25">
      <c r="C139" s="52"/>
      <c r="D139" s="45"/>
      <c r="E139" s="45"/>
      <c r="F139" s="45"/>
      <c r="G139" s="45"/>
      <c r="H139" s="90"/>
      <c r="I139" s="29"/>
      <c r="K139" s="68"/>
    </row>
    <row r="140" spans="2:11" ht="18.75" customHeight="1" x14ac:dyDescent="0.3">
      <c r="B140" s="45" t="s">
        <v>19</v>
      </c>
      <c r="C140" s="43"/>
      <c r="D140" s="149"/>
      <c r="E140" s="43"/>
      <c r="F140" s="43"/>
      <c r="G140" s="53" t="s">
        <v>125</v>
      </c>
      <c r="H140" s="92">
        <f>'Other Direct Costs'!L4</f>
        <v>0</v>
      </c>
      <c r="I140" s="29"/>
      <c r="K140" s="191"/>
    </row>
    <row r="141" spans="2:11" ht="18.75" customHeight="1" x14ac:dyDescent="0.25">
      <c r="B141" s="45"/>
      <c r="C141" s="43"/>
      <c r="D141" s="58"/>
      <c r="E141" s="43"/>
      <c r="F141" s="45"/>
      <c r="G141" s="43"/>
      <c r="H141" s="90"/>
      <c r="I141" s="29"/>
      <c r="K141" s="191"/>
    </row>
    <row r="142" spans="2:11" ht="18.75" customHeight="1" x14ac:dyDescent="0.25">
      <c r="B142" s="45"/>
      <c r="C142" s="43"/>
      <c r="D142" s="58"/>
      <c r="E142" s="43"/>
      <c r="F142" s="45"/>
      <c r="G142" s="43"/>
      <c r="H142" s="90"/>
      <c r="I142" s="29"/>
      <c r="K142" s="191"/>
    </row>
    <row r="143" spans="2:11" ht="18.75" customHeight="1" x14ac:dyDescent="0.25">
      <c r="B143" s="45" t="s">
        <v>68</v>
      </c>
      <c r="C143" s="59"/>
      <c r="D143" s="143"/>
      <c r="E143" s="43" t="s">
        <v>86</v>
      </c>
      <c r="F143" s="123"/>
      <c r="G143" s="79" t="s">
        <v>87</v>
      </c>
      <c r="H143" s="92">
        <f>D143*F143</f>
        <v>0</v>
      </c>
      <c r="I143" s="29"/>
      <c r="K143" s="191"/>
    </row>
    <row r="144" spans="2:11" ht="18.75" customHeight="1" x14ac:dyDescent="0.25">
      <c r="B144" s="45" t="s">
        <v>122</v>
      </c>
      <c r="C144" s="43"/>
      <c r="D144" s="151"/>
      <c r="E144" s="43" t="s">
        <v>85</v>
      </c>
      <c r="F144" s="123"/>
      <c r="G144" s="150" t="s">
        <v>123</v>
      </c>
      <c r="H144" s="154">
        <f>D144*F144</f>
        <v>0</v>
      </c>
      <c r="I144" s="29"/>
      <c r="K144" s="191"/>
    </row>
    <row r="145" spans="2:12" ht="18.75" customHeight="1" x14ac:dyDescent="0.25">
      <c r="B145" s="45"/>
      <c r="C145" s="43"/>
      <c r="D145" s="53"/>
      <c r="E145" s="43"/>
      <c r="F145" s="43"/>
      <c r="G145" s="43"/>
      <c r="H145" s="90"/>
      <c r="I145" s="192"/>
      <c r="K145" s="190"/>
    </row>
    <row r="146" spans="2:12" ht="18.75" customHeight="1" x14ac:dyDescent="0.25">
      <c r="B146" s="45"/>
      <c r="C146" s="45"/>
      <c r="D146" s="45"/>
      <c r="E146" s="45"/>
      <c r="F146" s="45"/>
      <c r="G146" s="45"/>
      <c r="H146" s="90"/>
      <c r="I146" s="29"/>
      <c r="K146" s="191"/>
    </row>
    <row r="147" spans="2:12" ht="17.25" customHeight="1" x14ac:dyDescent="0.3">
      <c r="B147" s="45" t="s">
        <v>20</v>
      </c>
      <c r="C147" s="43"/>
      <c r="D147" s="53"/>
      <c r="E147" s="153"/>
      <c r="F147" s="153"/>
      <c r="G147" s="152" t="s">
        <v>126</v>
      </c>
      <c r="H147" s="92">
        <f>'Other Direct Costs'!L10</f>
        <v>0</v>
      </c>
      <c r="I147" s="29"/>
      <c r="K147" s="193"/>
    </row>
    <row r="148" spans="2:12" ht="17.25" customHeight="1" x14ac:dyDescent="0.3">
      <c r="B148" s="45"/>
      <c r="C148" s="43"/>
      <c r="D148" s="53"/>
      <c r="E148" s="153"/>
      <c r="F148" s="153"/>
      <c r="G148" s="152" t="s">
        <v>127</v>
      </c>
      <c r="H148" s="154">
        <f>'Other Direct Costs'!L22</f>
        <v>0</v>
      </c>
      <c r="I148" s="29"/>
      <c r="K148" s="193"/>
    </row>
    <row r="149" spans="2:12" ht="21.75" customHeight="1" x14ac:dyDescent="0.3">
      <c r="B149" s="45"/>
      <c r="C149" s="43"/>
      <c r="D149" s="45"/>
      <c r="E149" s="45"/>
      <c r="F149" s="53"/>
      <c r="G149" s="46"/>
      <c r="H149" s="90"/>
      <c r="I149" s="29"/>
      <c r="K149" s="193"/>
    </row>
    <row r="150" spans="2:12" ht="14.25" customHeight="1" thickBot="1" x14ac:dyDescent="0.3">
      <c r="B150" s="2"/>
      <c r="C150" s="54"/>
      <c r="D150" s="2"/>
      <c r="E150" s="2"/>
      <c r="F150" s="55"/>
      <c r="G150" s="194" t="s">
        <v>129</v>
      </c>
      <c r="H150" s="91">
        <f>H137+H140+H143+H147+H148+H144</f>
        <v>0</v>
      </c>
      <c r="I150" s="29"/>
      <c r="K150" s="193"/>
    </row>
    <row r="151" spans="2:12" ht="15.75" customHeight="1" thickTop="1" x14ac:dyDescent="0.3">
      <c r="B151" s="2"/>
      <c r="C151" s="54"/>
      <c r="D151" s="2"/>
      <c r="E151" s="2"/>
      <c r="F151" s="55"/>
      <c r="G151" s="141"/>
      <c r="H151" s="46"/>
      <c r="I151" s="29"/>
      <c r="K151" s="193"/>
    </row>
    <row r="152" spans="2:12" ht="17.25" customHeight="1" x14ac:dyDescent="0.3">
      <c r="B152" s="30" t="s">
        <v>21</v>
      </c>
      <c r="C152" s="54"/>
      <c r="D152" s="2"/>
      <c r="E152" s="2"/>
      <c r="F152" s="55"/>
      <c r="G152" s="141"/>
      <c r="H152" s="46"/>
      <c r="I152" s="29"/>
      <c r="K152" s="193"/>
    </row>
    <row r="153" spans="2:12" ht="8.25" customHeight="1" x14ac:dyDescent="0.3">
      <c r="B153" s="2"/>
      <c r="C153" s="54"/>
      <c r="D153" s="2"/>
      <c r="E153" s="2"/>
      <c r="F153" s="55"/>
      <c r="G153" s="141"/>
      <c r="H153" s="46"/>
      <c r="I153" s="29"/>
      <c r="K153" s="193"/>
    </row>
    <row r="154" spans="2:12" ht="19.5" customHeight="1" x14ac:dyDescent="0.3">
      <c r="B154" s="45" t="s">
        <v>22</v>
      </c>
      <c r="C154" s="54"/>
      <c r="D154" s="2"/>
      <c r="E154" s="2"/>
      <c r="F154" s="57">
        <f>G119</f>
        <v>0</v>
      </c>
      <c r="G154" s="141"/>
      <c r="H154" s="46"/>
      <c r="I154" s="29"/>
      <c r="K154" s="193"/>
    </row>
    <row r="155" spans="2:12" ht="15" customHeight="1" x14ac:dyDescent="0.3">
      <c r="B155" s="2" t="s">
        <v>136</v>
      </c>
      <c r="C155" s="54"/>
      <c r="D155" s="55"/>
      <c r="E155" s="54"/>
      <c r="F155" s="237">
        <f>H150</f>
        <v>0</v>
      </c>
      <c r="G155" s="2"/>
      <c r="H155" s="56"/>
      <c r="I155" s="29"/>
      <c r="J155" s="4"/>
      <c r="K155" s="191"/>
    </row>
    <row r="156" spans="2:12" ht="12.45" customHeight="1" x14ac:dyDescent="0.25">
      <c r="B156" s="2"/>
      <c r="C156" s="54"/>
      <c r="D156" s="55"/>
      <c r="E156" s="54"/>
      <c r="F156" s="56"/>
      <c r="G156" s="54"/>
      <c r="H156" s="56"/>
      <c r="I156" s="29"/>
      <c r="K156" s="195"/>
    </row>
    <row r="157" spans="2:12" ht="24" customHeight="1" x14ac:dyDescent="0.25">
      <c r="B157" s="196" t="s">
        <v>23</v>
      </c>
      <c r="C157" s="197"/>
      <c r="D157" s="129"/>
      <c r="E157" s="129"/>
      <c r="F157" s="130">
        <f>F154+F155</f>
        <v>0</v>
      </c>
      <c r="G157" s="141"/>
      <c r="H157" s="56"/>
      <c r="I157" s="29"/>
      <c r="K157" s="198"/>
    </row>
    <row r="158" spans="2:12" ht="12.45" customHeight="1" x14ac:dyDescent="0.25">
      <c r="B158" s="2"/>
      <c r="C158" s="54"/>
      <c r="D158" s="55"/>
      <c r="E158" s="54"/>
      <c r="F158" s="56"/>
      <c r="G158" s="54"/>
      <c r="H158" s="56"/>
      <c r="I158" s="29"/>
      <c r="K158" s="195"/>
    </row>
    <row r="159" spans="2:12" ht="12.45" customHeight="1" x14ac:dyDescent="0.25">
      <c r="B159" s="12"/>
      <c r="C159" s="16"/>
      <c r="D159" s="17"/>
      <c r="E159" s="16"/>
      <c r="F159" s="18"/>
      <c r="G159" s="16"/>
      <c r="H159" s="18"/>
      <c r="I159" s="12"/>
      <c r="J159" s="5"/>
      <c r="K159" s="190"/>
    </row>
    <row r="160" spans="2:12" ht="12.45" customHeight="1" x14ac:dyDescent="0.25">
      <c r="B160" s="19"/>
      <c r="C160" s="12"/>
      <c r="D160" s="12"/>
      <c r="E160" s="12"/>
      <c r="F160" s="12"/>
      <c r="G160" s="12"/>
      <c r="H160" s="12"/>
      <c r="I160" s="12"/>
      <c r="J160" s="5"/>
      <c r="K160" s="69"/>
      <c r="L160" s="5"/>
    </row>
    <row r="161" spans="2:12" ht="12.45" customHeight="1" x14ac:dyDescent="0.25">
      <c r="B161" s="12"/>
      <c r="C161" s="15"/>
      <c r="D161" s="12"/>
      <c r="E161" s="12"/>
      <c r="F161" s="12"/>
      <c r="G161" s="199"/>
      <c r="H161" s="12"/>
      <c r="I161" s="12"/>
      <c r="J161" s="5"/>
      <c r="K161" s="200"/>
      <c r="L161" s="5"/>
    </row>
    <row r="162" spans="2:12" ht="12.45" customHeight="1" x14ac:dyDescent="0.25">
      <c r="B162" s="13"/>
      <c r="C162" s="13"/>
      <c r="D162" s="13"/>
      <c r="E162" s="13"/>
      <c r="F162" s="13"/>
      <c r="G162" s="13"/>
      <c r="H162" s="13"/>
      <c r="I162" s="13"/>
      <c r="J162" s="5"/>
      <c r="K162" s="201"/>
      <c r="L162" s="5"/>
    </row>
    <row r="163" spans="2:12" ht="17.25" customHeight="1" x14ac:dyDescent="0.25">
      <c r="B163" s="20"/>
      <c r="C163" s="24"/>
      <c r="D163" s="24"/>
      <c r="E163" s="24"/>
      <c r="F163" s="24"/>
      <c r="G163" s="24"/>
      <c r="H163" s="24"/>
      <c r="I163" s="202"/>
      <c r="J163" s="5"/>
      <c r="K163" s="69"/>
      <c r="L163" s="5"/>
    </row>
    <row r="164" spans="2:12" ht="19.5" customHeight="1" x14ac:dyDescent="0.25">
      <c r="B164" s="21"/>
      <c r="C164" s="24"/>
      <c r="D164" s="24"/>
      <c r="E164" s="24"/>
      <c r="F164" s="24"/>
      <c r="G164" s="24"/>
      <c r="H164" s="24"/>
      <c r="I164" s="202"/>
      <c r="J164" s="5"/>
    </row>
    <row r="165" spans="2:12" ht="18" customHeight="1" x14ac:dyDescent="0.25">
      <c r="B165" s="22"/>
      <c r="C165" s="24"/>
      <c r="D165" s="24"/>
      <c r="E165" s="24"/>
      <c r="F165" s="24"/>
      <c r="G165" s="24"/>
      <c r="H165" s="24"/>
      <c r="I165" s="202"/>
      <c r="J165" s="5"/>
    </row>
    <row r="166" spans="2:12" ht="20.25" customHeight="1" x14ac:dyDescent="0.25">
      <c r="B166" s="22"/>
      <c r="C166" s="24"/>
      <c r="D166" s="24"/>
      <c r="E166" s="24"/>
      <c r="F166" s="24"/>
      <c r="G166" s="24"/>
      <c r="H166" s="24"/>
      <c r="I166" s="202"/>
      <c r="J166" s="5"/>
    </row>
    <row r="167" spans="2:12" ht="20.25" customHeight="1" x14ac:dyDescent="0.25">
      <c r="B167" s="21"/>
      <c r="C167" s="24"/>
      <c r="D167" s="24"/>
      <c r="E167" s="24"/>
      <c r="F167" s="24"/>
      <c r="G167" s="24"/>
      <c r="H167" s="24"/>
      <c r="I167" s="202"/>
      <c r="J167" s="5"/>
    </row>
    <row r="168" spans="2:12" ht="16.649999999999999" customHeight="1" x14ac:dyDescent="0.25">
      <c r="B168" s="21"/>
      <c r="C168" s="24"/>
      <c r="D168" s="24"/>
      <c r="E168" s="24"/>
      <c r="F168" s="24"/>
      <c r="G168" s="24"/>
      <c r="H168" s="24"/>
      <c r="I168" s="202"/>
      <c r="J168" s="5"/>
    </row>
    <row r="169" spans="2:12" ht="18.75" customHeight="1" x14ac:dyDescent="0.25">
      <c r="B169" s="21"/>
      <c r="C169" s="24"/>
      <c r="D169" s="24"/>
      <c r="E169" s="24"/>
      <c r="F169" s="24"/>
      <c r="G169" s="24"/>
      <c r="H169" s="24"/>
      <c r="I169" s="202"/>
      <c r="J169" s="5"/>
      <c r="K169" s="203"/>
      <c r="L169" s="5"/>
    </row>
    <row r="170" spans="2:12" ht="12.45" customHeight="1" x14ac:dyDescent="0.25">
      <c r="B170" s="21"/>
      <c r="C170" s="24"/>
      <c r="D170" s="24"/>
      <c r="E170" s="24"/>
      <c r="F170" s="24"/>
      <c r="G170" s="24"/>
      <c r="H170" s="24"/>
      <c r="I170" s="202"/>
      <c r="J170" s="5"/>
      <c r="K170" s="203"/>
      <c r="L170" s="5"/>
    </row>
    <row r="171" spans="2:12" ht="12.45" customHeight="1" x14ac:dyDescent="0.25">
      <c r="B171" s="21"/>
      <c r="C171" s="24"/>
      <c r="D171" s="24"/>
      <c r="E171" s="24"/>
      <c r="F171" s="24"/>
      <c r="G171" s="24"/>
      <c r="H171" s="24"/>
      <c r="I171" s="202"/>
      <c r="J171" s="5"/>
      <c r="K171" s="203"/>
      <c r="L171" s="5"/>
    </row>
    <row r="172" spans="2:12" ht="12.45" customHeight="1" x14ac:dyDescent="0.25">
      <c r="B172" s="23"/>
      <c r="C172" s="24"/>
      <c r="D172" s="24"/>
      <c r="E172" s="24"/>
      <c r="F172" s="24"/>
      <c r="G172" s="24"/>
      <c r="H172" s="24"/>
      <c r="I172" s="202"/>
      <c r="J172" s="5"/>
      <c r="K172" s="69"/>
      <c r="L172" s="5"/>
    </row>
    <row r="173" spans="2:12" ht="17.25" customHeight="1" x14ac:dyDescent="0.25">
      <c r="B173" s="14"/>
      <c r="C173" s="24"/>
      <c r="D173" s="24"/>
      <c r="E173" s="24"/>
      <c r="F173" s="24"/>
      <c r="G173" s="24"/>
      <c r="H173" s="24"/>
      <c r="I173" s="24"/>
      <c r="J173" s="5"/>
      <c r="K173" s="203"/>
      <c r="L173" s="5"/>
    </row>
    <row r="174" spans="2:12" ht="12.45" customHeight="1" x14ac:dyDescent="0.25">
      <c r="B174" s="5"/>
      <c r="C174" s="7"/>
      <c r="D174" s="5"/>
      <c r="E174" s="5"/>
      <c r="F174" s="5"/>
      <c r="G174" s="5"/>
      <c r="H174" s="5"/>
      <c r="I174" s="5"/>
      <c r="J174" s="5"/>
      <c r="K174" s="25"/>
      <c r="L174" s="5"/>
    </row>
    <row r="175" spans="2:12" ht="12.45" customHeight="1" x14ac:dyDescent="0.25">
      <c r="B175" s="5"/>
      <c r="C175" s="10"/>
      <c r="D175" s="8"/>
      <c r="E175" s="16"/>
      <c r="F175" s="9"/>
      <c r="G175" s="204"/>
      <c r="H175" s="9"/>
      <c r="I175" s="5"/>
      <c r="J175" s="5"/>
      <c r="K175" s="203"/>
      <c r="L175" s="5"/>
    </row>
    <row r="176" spans="2:12" ht="12.45" customHeight="1" x14ac:dyDescent="0.25">
      <c r="B176" s="5"/>
      <c r="C176" s="10"/>
      <c r="D176" s="8"/>
      <c r="E176" s="16"/>
      <c r="F176" s="9"/>
      <c r="G176" s="16"/>
      <c r="H176" s="9"/>
      <c r="I176" s="205"/>
      <c r="J176" s="5"/>
      <c r="K176" s="190"/>
      <c r="L176" s="5"/>
    </row>
    <row r="177" spans="2:12" ht="12.45" customHeight="1" x14ac:dyDescent="0.25">
      <c r="B177" s="5"/>
      <c r="C177" s="10"/>
      <c r="D177" s="8"/>
      <c r="E177" s="16"/>
      <c r="F177" s="9"/>
      <c r="G177" s="206"/>
      <c r="H177" s="9"/>
      <c r="I177" s="5"/>
      <c r="J177" s="5"/>
      <c r="K177" s="203"/>
      <c r="L177" s="5"/>
    </row>
    <row r="178" spans="2:12" ht="12.45" customHeight="1" x14ac:dyDescent="0.25">
      <c r="B178" s="5"/>
      <c r="C178" s="10"/>
      <c r="D178" s="8"/>
      <c r="E178" s="16"/>
      <c r="F178" s="9"/>
      <c r="G178" s="16"/>
      <c r="H178" s="9"/>
      <c r="I178" s="5"/>
      <c r="J178" s="5"/>
      <c r="K178" s="193"/>
      <c r="L178" s="5"/>
    </row>
    <row r="179" spans="2:12" ht="12.45" customHeight="1" x14ac:dyDescent="0.25">
      <c r="B179" s="5"/>
      <c r="C179" s="10"/>
      <c r="D179" s="8"/>
      <c r="E179" s="16"/>
      <c r="F179" s="9"/>
      <c r="G179" s="205"/>
      <c r="H179" s="9"/>
      <c r="I179" s="5"/>
      <c r="J179" s="5"/>
      <c r="K179" s="193"/>
      <c r="L179" s="5"/>
    </row>
    <row r="180" spans="2:12" ht="12.45" customHeight="1" x14ac:dyDescent="0.25">
      <c r="B180" s="5"/>
      <c r="C180" s="10"/>
      <c r="D180" s="8"/>
      <c r="E180" s="16"/>
      <c r="F180" s="9"/>
      <c r="G180" s="27"/>
      <c r="H180" s="9"/>
      <c r="I180" s="27"/>
      <c r="J180" s="6"/>
      <c r="K180" s="203"/>
      <c r="L180" s="5"/>
    </row>
    <row r="181" spans="2:12" ht="12.45" customHeight="1" x14ac:dyDescent="0.25">
      <c r="B181" s="5"/>
      <c r="C181" s="10"/>
      <c r="D181" s="8"/>
      <c r="E181" s="16"/>
      <c r="F181" s="9"/>
      <c r="G181" s="16"/>
      <c r="H181" s="9"/>
      <c r="I181" s="5"/>
      <c r="J181" s="5"/>
      <c r="K181" s="195"/>
      <c r="L181" s="5"/>
    </row>
    <row r="182" spans="2:12" ht="12.45" customHeight="1" x14ac:dyDescent="0.25">
      <c r="B182" s="5"/>
      <c r="C182" s="27"/>
      <c r="D182" s="10"/>
      <c r="E182" s="16"/>
      <c r="F182" s="9"/>
      <c r="G182" s="207"/>
      <c r="H182" s="9"/>
      <c r="I182" s="5"/>
      <c r="J182" s="5"/>
      <c r="K182" s="198"/>
      <c r="L182" s="5"/>
    </row>
    <row r="183" spans="2:12" ht="12.45" customHeight="1" x14ac:dyDescent="0.25">
      <c r="B183" s="5"/>
      <c r="C183" s="10"/>
      <c r="D183" s="8"/>
      <c r="E183" s="16"/>
      <c r="F183" s="9"/>
      <c r="G183" s="16"/>
      <c r="H183" s="9"/>
      <c r="I183" s="5"/>
      <c r="J183" s="5"/>
      <c r="K183" s="195"/>
      <c r="L183" s="5"/>
    </row>
    <row r="184" spans="2:12" ht="12.45" customHeight="1" x14ac:dyDescent="0.25">
      <c r="B184" s="5"/>
      <c r="C184" s="10"/>
      <c r="D184" s="8"/>
      <c r="E184" s="16"/>
      <c r="F184" s="9"/>
      <c r="G184" s="16"/>
      <c r="H184" s="9"/>
      <c r="I184" s="5"/>
      <c r="J184" s="5"/>
      <c r="K184" s="190"/>
      <c r="L184" s="5"/>
    </row>
    <row r="185" spans="2:12" ht="12.45" customHeight="1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69"/>
      <c r="L185" s="5"/>
    </row>
    <row r="186" spans="2:12" ht="12.45" customHeight="1" x14ac:dyDescent="0.25">
      <c r="B186" s="5"/>
      <c r="C186" s="5"/>
      <c r="D186" s="5"/>
      <c r="E186" s="5"/>
      <c r="F186" s="5"/>
      <c r="G186" s="25"/>
      <c r="H186" s="5"/>
      <c r="I186" s="5"/>
      <c r="J186" s="5"/>
      <c r="K186" s="200"/>
    </row>
    <row r="187" spans="2:12" ht="12.45" customHeight="1" x14ac:dyDescent="0.25">
      <c r="B187" s="5"/>
      <c r="C187" s="5"/>
      <c r="D187" s="208"/>
      <c r="E187" s="5"/>
      <c r="F187" s="5"/>
      <c r="G187" s="25"/>
      <c r="H187" s="5"/>
      <c r="I187" s="5"/>
      <c r="J187" s="5"/>
      <c r="K187" s="201"/>
    </row>
    <row r="188" spans="2:12" ht="12.45" customHeight="1" x14ac:dyDescent="0.25">
      <c r="B188" s="5"/>
      <c r="C188" s="5"/>
      <c r="D188" s="209"/>
      <c r="E188" s="5"/>
      <c r="F188" s="5"/>
      <c r="G188" s="5"/>
      <c r="H188" s="5"/>
      <c r="I188" s="5"/>
      <c r="J188" s="5"/>
    </row>
    <row r="189" spans="2:12" ht="12.45" customHeight="1" x14ac:dyDescent="0.25">
      <c r="B189" s="5"/>
      <c r="C189" s="5"/>
      <c r="D189" s="209"/>
      <c r="E189" s="5"/>
      <c r="F189" s="5"/>
      <c r="G189" s="5"/>
      <c r="H189" s="5"/>
      <c r="I189" s="5"/>
      <c r="J189" s="5"/>
    </row>
    <row r="190" spans="2:12" x14ac:dyDescent="0.25">
      <c r="B190" s="5"/>
      <c r="C190" s="5"/>
      <c r="D190" s="5"/>
      <c r="E190" s="5"/>
      <c r="F190" s="5"/>
      <c r="G190" s="5"/>
      <c r="H190" s="26"/>
      <c r="I190" s="5"/>
      <c r="J190" s="5"/>
    </row>
    <row r="191" spans="2:12" ht="12.45" customHeight="1" x14ac:dyDescent="0.25">
      <c r="B191" s="5"/>
      <c r="C191" s="5"/>
      <c r="D191" s="5"/>
      <c r="E191" s="5"/>
      <c r="F191" s="5"/>
      <c r="G191" s="27"/>
      <c r="H191" s="27"/>
      <c r="I191" s="5"/>
      <c r="J191" s="5"/>
    </row>
    <row r="192" spans="2:12" x14ac:dyDescent="0.25">
      <c r="B192" s="5"/>
      <c r="C192" s="5"/>
      <c r="D192" s="5"/>
      <c r="E192" s="5"/>
      <c r="F192" s="5"/>
      <c r="G192" s="5"/>
      <c r="H192" s="5"/>
      <c r="I192" s="5"/>
      <c r="J192" s="5"/>
    </row>
    <row r="193" spans="2:10" x14ac:dyDescent="0.25">
      <c r="B193" s="5"/>
      <c r="C193" s="5"/>
      <c r="D193" s="5"/>
      <c r="E193" s="5"/>
      <c r="F193" s="5"/>
      <c r="G193" s="5"/>
      <c r="H193" s="5"/>
      <c r="I193" s="5"/>
      <c r="J193" s="5"/>
    </row>
    <row r="194" spans="2:10" x14ac:dyDescent="0.25">
      <c r="B194" s="5"/>
      <c r="C194" s="5"/>
      <c r="D194" s="5"/>
      <c r="E194" s="5"/>
      <c r="F194" s="5"/>
      <c r="G194" s="5"/>
      <c r="H194" s="5"/>
      <c r="I194" s="5"/>
      <c r="J194" s="5"/>
    </row>
  </sheetData>
  <sheetProtection algorithmName="SHA-512" hashValue="j5syggvpH9W7Ox/kUDBTdEBpdJmnj1MjoUhc6XSv8TgMUBDaxjdIJQ4FCZFMl1Lca+0xj7d2vESLN5G3qNxzyg==" saltValue="AfJtJjwpnfrGusxOycHqAg==" spinCount="100000" sheet="1" objects="1" scenarios="1"/>
  <mergeCells count="8">
    <mergeCell ref="J17:L17"/>
    <mergeCell ref="B3:G3"/>
    <mergeCell ref="C17:G20"/>
    <mergeCell ref="C22:G22"/>
    <mergeCell ref="C12:D12"/>
    <mergeCell ref="C11:D11"/>
    <mergeCell ref="C15:D15"/>
    <mergeCell ref="I3:K3"/>
  </mergeCells>
  <phoneticPr fontId="28" type="noConversion"/>
  <hyperlinks>
    <hyperlink ref="C127" r:id="rId1" xr:uid="{00000000-0004-0000-0000-000000000000}"/>
  </hyperlinks>
  <printOptions horizontalCentered="1" verticalCentered="1"/>
  <pageMargins left="0" right="0" top="0.25" bottom="0.4" header="0.25" footer="0"/>
  <pageSetup scale="36" fitToHeight="2" orientation="portrait" horizontalDpi="300" verticalDpi="300" r:id="rId2"/>
  <headerFooter alignWithMargins="0">
    <oddHeader>&amp;R&amp;"Arial,Italic"&amp;8FORM REV:  3/10/98</oddHeader>
    <oddFooter>&amp;L&amp;"Arial,Italic"&amp;8&amp;A&amp;R&amp;"Arial,Italic"&amp;8&amp;F</oddFooter>
  </headerFooter>
  <rowBreaks count="1" manualBreakCount="1">
    <brk id="103" max="1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workbookViewId="0">
      <selection activeCell="R17" sqref="R17"/>
    </sheetView>
  </sheetViews>
  <sheetFormatPr defaultColWidth="9.109375" defaultRowHeight="13.2" x14ac:dyDescent="0.25"/>
  <cols>
    <col min="1" max="1" width="31" customWidth="1"/>
    <col min="2" max="2" width="12" customWidth="1"/>
    <col min="3" max="3" width="11" customWidth="1"/>
    <col min="4" max="4" width="8.6640625" customWidth="1"/>
    <col min="6" max="6" width="9.33203125" bestFit="1" customWidth="1"/>
    <col min="7" max="7" width="15" customWidth="1"/>
    <col min="8" max="8" width="9.33203125" bestFit="1" customWidth="1"/>
    <col min="10" max="10" width="4.5546875" customWidth="1"/>
    <col min="11" max="11" width="9.5546875" bestFit="1" customWidth="1"/>
    <col min="12" max="12" width="9.33203125" bestFit="1" customWidth="1"/>
    <col min="13" max="13" width="11.44140625" bestFit="1" customWidth="1"/>
  </cols>
  <sheetData>
    <row r="1" spans="1:14" x14ac:dyDescent="0.25">
      <c r="A1" s="155"/>
      <c r="B1" s="155"/>
      <c r="C1" s="155"/>
      <c r="D1" s="155"/>
      <c r="E1" s="155"/>
      <c r="F1" s="155"/>
      <c r="G1" s="155"/>
      <c r="H1" s="155"/>
      <c r="I1" s="262" t="s">
        <v>88</v>
      </c>
      <c r="J1" s="262"/>
      <c r="K1" s="262"/>
      <c r="L1" s="262"/>
      <c r="M1" s="262"/>
      <c r="N1" s="155"/>
    </row>
    <row r="2" spans="1:14" x14ac:dyDescent="0.25">
      <c r="A2" s="146" t="s">
        <v>108</v>
      </c>
      <c r="B2" s="155"/>
      <c r="C2" s="155"/>
      <c r="D2" s="155"/>
      <c r="E2" s="155"/>
      <c r="F2" s="155"/>
      <c r="G2" s="155"/>
      <c r="H2" s="155"/>
      <c r="I2" s="155"/>
      <c r="J2" s="145"/>
      <c r="K2" s="145"/>
      <c r="L2" s="147"/>
      <c r="N2" s="155"/>
    </row>
    <row r="3" spans="1:14" x14ac:dyDescent="0.25">
      <c r="A3" s="155"/>
      <c r="B3" s="155"/>
      <c r="C3" s="155"/>
      <c r="D3" s="155"/>
      <c r="E3" s="155"/>
      <c r="F3" s="155"/>
      <c r="G3" s="155"/>
      <c r="I3" s="155"/>
      <c r="J3" s="155"/>
      <c r="K3" s="155"/>
      <c r="L3" s="155"/>
      <c r="M3" s="155"/>
      <c r="N3" s="155"/>
    </row>
    <row r="4" spans="1:14" x14ac:dyDescent="0.25">
      <c r="A4" s="156" t="s">
        <v>118</v>
      </c>
      <c r="B4" s="156"/>
      <c r="C4" s="156"/>
      <c r="D4" s="156"/>
      <c r="E4" s="156"/>
      <c r="F4" s="156"/>
      <c r="G4" s="157"/>
      <c r="H4" s="241" t="s">
        <v>139</v>
      </c>
      <c r="I4" s="156"/>
      <c r="J4" s="156"/>
      <c r="K4" s="157"/>
      <c r="L4" s="158">
        <f>SUM(K5:K8)</f>
        <v>0</v>
      </c>
      <c r="M4" s="155"/>
      <c r="N4" s="155"/>
    </row>
    <row r="5" spans="1:14" x14ac:dyDescent="0.25">
      <c r="A5" s="159" t="s">
        <v>115</v>
      </c>
      <c r="B5" s="159"/>
      <c r="C5" s="160"/>
      <c r="D5" s="170"/>
      <c r="E5" s="160" t="s">
        <v>121</v>
      </c>
      <c r="F5" s="170"/>
      <c r="G5" s="160" t="s">
        <v>120</v>
      </c>
      <c r="H5" s="242"/>
      <c r="I5" s="159" t="s">
        <v>91</v>
      </c>
      <c r="J5" s="159" t="s">
        <v>90</v>
      </c>
      <c r="K5" s="162">
        <f t="shared" ref="K5:K8" si="0">D5*F5*H5</f>
        <v>0</v>
      </c>
      <c r="L5" s="163"/>
      <c r="M5" s="155"/>
      <c r="N5" s="155"/>
    </row>
    <row r="6" spans="1:14" x14ac:dyDescent="0.25">
      <c r="A6" s="164" t="s">
        <v>92</v>
      </c>
      <c r="B6" s="164"/>
      <c r="C6" s="165"/>
      <c r="D6" s="171"/>
      <c r="E6" s="165" t="s">
        <v>93</v>
      </c>
      <c r="F6" s="171"/>
      <c r="G6" s="165" t="s">
        <v>94</v>
      </c>
      <c r="H6" s="242"/>
      <c r="I6" s="164" t="s">
        <v>91</v>
      </c>
      <c r="J6" s="164" t="s">
        <v>90</v>
      </c>
      <c r="K6" s="162">
        <f t="shared" si="0"/>
        <v>0</v>
      </c>
      <c r="L6" s="162"/>
      <c r="M6" s="155"/>
      <c r="N6" s="155"/>
    </row>
    <row r="7" spans="1:14" x14ac:dyDescent="0.25">
      <c r="A7" s="164" t="s">
        <v>95</v>
      </c>
      <c r="B7" s="164"/>
      <c r="C7" s="165"/>
      <c r="D7" s="171"/>
      <c r="E7" s="165" t="s">
        <v>93</v>
      </c>
      <c r="F7" s="171"/>
      <c r="G7" s="165" t="s">
        <v>94</v>
      </c>
      <c r="H7" s="242"/>
      <c r="I7" s="164" t="s">
        <v>91</v>
      </c>
      <c r="J7" s="164" t="s">
        <v>90</v>
      </c>
      <c r="K7" s="162">
        <f t="shared" si="0"/>
        <v>0</v>
      </c>
      <c r="L7" s="162"/>
      <c r="M7" s="155"/>
      <c r="N7" s="155"/>
    </row>
    <row r="8" spans="1:14" x14ac:dyDescent="0.25">
      <c r="A8" s="164" t="s">
        <v>96</v>
      </c>
      <c r="B8" s="164"/>
      <c r="C8" s="165"/>
      <c r="D8" s="171"/>
      <c r="E8" s="165" t="s">
        <v>93</v>
      </c>
      <c r="F8" s="171"/>
      <c r="G8" s="165" t="s">
        <v>94</v>
      </c>
      <c r="H8" s="242"/>
      <c r="I8" s="164" t="s">
        <v>91</v>
      </c>
      <c r="J8" s="164" t="s">
        <v>90</v>
      </c>
      <c r="K8" s="162">
        <f t="shared" si="0"/>
        <v>0</v>
      </c>
      <c r="L8" s="162"/>
      <c r="M8" s="155"/>
      <c r="N8" s="155"/>
    </row>
    <row r="9" spans="1:14" x14ac:dyDescent="0.25">
      <c r="A9" s="164"/>
      <c r="B9" s="164"/>
      <c r="C9" s="165"/>
      <c r="D9" s="166"/>
      <c r="E9" s="165"/>
      <c r="F9" s="166"/>
      <c r="G9" s="164"/>
      <c r="H9" s="161"/>
      <c r="I9" s="164"/>
      <c r="J9" s="164"/>
      <c r="K9" s="162"/>
      <c r="L9" s="162"/>
      <c r="M9" s="155"/>
      <c r="N9" s="155"/>
    </row>
    <row r="10" spans="1:14" x14ac:dyDescent="0.25">
      <c r="A10" s="156" t="s">
        <v>119</v>
      </c>
      <c r="B10" s="156"/>
      <c r="C10" s="167"/>
      <c r="D10" s="157"/>
      <c r="E10" s="167"/>
      <c r="F10" s="157"/>
      <c r="G10" s="156"/>
      <c r="H10" s="240"/>
      <c r="I10" s="156"/>
      <c r="J10" s="156"/>
      <c r="K10" s="158"/>
      <c r="L10" s="158">
        <f>SUM(K11:K19)</f>
        <v>0</v>
      </c>
      <c r="M10" s="155"/>
      <c r="N10" s="155"/>
    </row>
    <row r="11" spans="1:14" x14ac:dyDescent="0.25">
      <c r="A11" s="159" t="s">
        <v>109</v>
      </c>
      <c r="B11" s="164"/>
      <c r="C11" s="165"/>
      <c r="D11" s="166"/>
      <c r="E11" s="165"/>
      <c r="F11" s="171"/>
      <c r="G11" s="164" t="s">
        <v>97</v>
      </c>
      <c r="H11" s="242"/>
      <c r="I11" s="164" t="s">
        <v>98</v>
      </c>
      <c r="J11" s="164" t="s">
        <v>90</v>
      </c>
      <c r="K11" s="162">
        <f>F11*H11</f>
        <v>0</v>
      </c>
      <c r="L11" s="162"/>
      <c r="M11" s="155"/>
      <c r="N11" s="155"/>
    </row>
    <row r="12" spans="1:14" x14ac:dyDescent="0.25">
      <c r="A12" s="159" t="s">
        <v>110</v>
      </c>
      <c r="B12" s="164"/>
      <c r="C12" s="165"/>
      <c r="D12" s="166"/>
      <c r="E12" s="165"/>
      <c r="F12" s="171"/>
      <c r="G12" s="164" t="s">
        <v>97</v>
      </c>
      <c r="H12" s="242"/>
      <c r="I12" s="164" t="s">
        <v>98</v>
      </c>
      <c r="J12" s="164" t="s">
        <v>90</v>
      </c>
      <c r="K12" s="162">
        <f t="shared" ref="K12:K14" si="1">F12*H12</f>
        <v>0</v>
      </c>
      <c r="L12" s="162"/>
      <c r="M12" s="155"/>
      <c r="N12" s="155"/>
    </row>
    <row r="13" spans="1:14" x14ac:dyDescent="0.25">
      <c r="A13" s="159" t="s">
        <v>111</v>
      </c>
      <c r="B13" s="164"/>
      <c r="C13" s="165"/>
      <c r="D13" s="166"/>
      <c r="E13" s="165"/>
      <c r="F13" s="171"/>
      <c r="G13" s="164" t="s">
        <v>97</v>
      </c>
      <c r="H13" s="242"/>
      <c r="I13" s="164" t="s">
        <v>98</v>
      </c>
      <c r="J13" s="164" t="s">
        <v>90</v>
      </c>
      <c r="K13" s="162">
        <f t="shared" si="1"/>
        <v>0</v>
      </c>
      <c r="L13" s="162"/>
      <c r="M13" s="155"/>
      <c r="N13" s="155"/>
    </row>
    <row r="14" spans="1:14" x14ac:dyDescent="0.25">
      <c r="A14" s="159" t="s">
        <v>112</v>
      </c>
      <c r="B14" s="164"/>
      <c r="C14" s="165"/>
      <c r="D14" s="166"/>
      <c r="E14" s="165"/>
      <c r="F14" s="171"/>
      <c r="G14" s="164" t="s">
        <v>97</v>
      </c>
      <c r="H14" s="242"/>
      <c r="I14" s="164" t="s">
        <v>98</v>
      </c>
      <c r="J14" s="164" t="s">
        <v>90</v>
      </c>
      <c r="K14" s="162">
        <f t="shared" si="1"/>
        <v>0</v>
      </c>
      <c r="L14" s="162"/>
      <c r="M14" s="155"/>
      <c r="N14" s="155"/>
    </row>
    <row r="15" spans="1:14" x14ac:dyDescent="0.25">
      <c r="A15" s="164" t="s">
        <v>99</v>
      </c>
      <c r="B15" s="164"/>
      <c r="C15" s="164"/>
      <c r="D15" s="166"/>
      <c r="E15" s="164"/>
      <c r="F15" s="171"/>
      <c r="G15" s="164" t="s">
        <v>97</v>
      </c>
      <c r="H15" s="242"/>
      <c r="I15" s="164" t="s">
        <v>98</v>
      </c>
      <c r="J15" s="164" t="s">
        <v>90</v>
      </c>
      <c r="K15" s="162">
        <f t="shared" ref="K15:K17" si="2">F15*H15</f>
        <v>0</v>
      </c>
      <c r="L15" s="162"/>
      <c r="M15" s="155"/>
      <c r="N15" s="155"/>
    </row>
    <row r="16" spans="1:14" x14ac:dyDescent="0.25">
      <c r="A16" s="159" t="s">
        <v>113</v>
      </c>
      <c r="B16" s="159"/>
      <c r="C16" s="159"/>
      <c r="D16" s="168"/>
      <c r="E16" s="159"/>
      <c r="F16" s="170"/>
      <c r="G16" s="164" t="s">
        <v>97</v>
      </c>
      <c r="H16" s="242"/>
      <c r="I16" s="159" t="s">
        <v>100</v>
      </c>
      <c r="J16" s="159" t="s">
        <v>90</v>
      </c>
      <c r="K16" s="162">
        <f t="shared" si="2"/>
        <v>0</v>
      </c>
      <c r="L16" s="163"/>
      <c r="M16" s="155"/>
      <c r="N16" s="155"/>
    </row>
    <row r="17" spans="1:14" x14ac:dyDescent="0.25">
      <c r="A17" s="159" t="s">
        <v>101</v>
      </c>
      <c r="B17" s="159"/>
      <c r="C17" s="159"/>
      <c r="D17" s="168"/>
      <c r="E17" s="159"/>
      <c r="F17" s="170"/>
      <c r="G17" s="164" t="s">
        <v>97</v>
      </c>
      <c r="H17" s="242"/>
      <c r="I17" s="159" t="s">
        <v>102</v>
      </c>
      <c r="J17" s="159" t="s">
        <v>90</v>
      </c>
      <c r="K17" s="162">
        <f t="shared" si="2"/>
        <v>0</v>
      </c>
      <c r="L17" s="163"/>
      <c r="M17" s="155"/>
      <c r="N17" s="155"/>
    </row>
    <row r="18" spans="1:14" x14ac:dyDescent="0.25">
      <c r="A18" s="164" t="s">
        <v>103</v>
      </c>
      <c r="B18" s="164"/>
      <c r="C18" s="165"/>
      <c r="D18" s="166"/>
      <c r="E18" s="165"/>
      <c r="F18" s="171"/>
      <c r="G18" s="165" t="s">
        <v>104</v>
      </c>
      <c r="H18" s="242"/>
      <c r="I18" s="164" t="s">
        <v>105</v>
      </c>
      <c r="J18" s="164" t="s">
        <v>90</v>
      </c>
      <c r="K18" s="162">
        <f>F18*H18</f>
        <v>0</v>
      </c>
      <c r="L18" s="162"/>
      <c r="M18" s="155"/>
      <c r="N18" s="155"/>
    </row>
    <row r="19" spans="1:14" x14ac:dyDescent="0.25">
      <c r="A19" s="164" t="s">
        <v>114</v>
      </c>
      <c r="B19" s="164"/>
      <c r="C19" s="165"/>
      <c r="D19" s="166"/>
      <c r="E19" s="165"/>
      <c r="F19" s="171"/>
      <c r="G19" s="165" t="s">
        <v>104</v>
      </c>
      <c r="H19" s="242"/>
      <c r="I19" s="164" t="s">
        <v>105</v>
      </c>
      <c r="J19" s="164" t="s">
        <v>90</v>
      </c>
      <c r="K19" s="162">
        <f t="shared" ref="K19" si="3">F19*H19</f>
        <v>0</v>
      </c>
      <c r="L19" s="162"/>
      <c r="M19" s="155"/>
      <c r="N19" s="155"/>
    </row>
    <row r="20" spans="1:14" x14ac:dyDescent="0.25">
      <c r="A20" s="164"/>
      <c r="B20" s="164"/>
      <c r="C20" s="164"/>
      <c r="D20" s="166"/>
      <c r="E20" s="164"/>
      <c r="F20" s="166"/>
      <c r="G20" s="164"/>
      <c r="H20" s="161"/>
      <c r="I20" s="164"/>
      <c r="J20" s="164"/>
      <c r="K20" s="162"/>
      <c r="L20" s="162"/>
      <c r="M20" s="155"/>
      <c r="N20" s="155"/>
    </row>
    <row r="21" spans="1:14" x14ac:dyDescent="0.25">
      <c r="A21" s="156" t="s">
        <v>106</v>
      </c>
      <c r="B21" s="156"/>
      <c r="C21" s="156"/>
      <c r="D21" s="157"/>
      <c r="E21" s="156"/>
      <c r="F21" s="157"/>
      <c r="G21" s="156"/>
      <c r="H21" s="156"/>
      <c r="I21" s="148"/>
      <c r="J21" s="156"/>
      <c r="K21" s="158" t="s">
        <v>107</v>
      </c>
      <c r="L21" s="158"/>
      <c r="M21" s="155"/>
      <c r="N21" s="155"/>
    </row>
    <row r="22" spans="1:14" ht="48.75" customHeight="1" x14ac:dyDescent="0.25">
      <c r="A22" s="164"/>
      <c r="B22" s="164"/>
      <c r="C22" s="217" t="s">
        <v>124</v>
      </c>
      <c r="D22" s="263"/>
      <c r="E22" s="264"/>
      <c r="F22" s="264"/>
      <c r="G22" s="264"/>
      <c r="H22" s="264"/>
      <c r="I22" s="264"/>
      <c r="J22" s="265"/>
      <c r="K22" s="169"/>
      <c r="L22" s="172"/>
      <c r="M22" s="218" t="s">
        <v>128</v>
      </c>
      <c r="N22" s="155"/>
    </row>
    <row r="25" spans="1:14" ht="13.8" x14ac:dyDescent="0.25">
      <c r="A25" s="266" t="s">
        <v>140</v>
      </c>
      <c r="B25" s="266"/>
      <c r="C25" s="267" t="s">
        <v>135</v>
      </c>
      <c r="D25" s="267"/>
      <c r="E25" s="267"/>
      <c r="F25" s="267"/>
      <c r="G25" s="267"/>
    </row>
  </sheetData>
  <sheetProtection algorithmName="SHA-512" hashValue="hZUambsf+tug45umGl0N3kK1nyA5Rq5aJpwnl8YeSTJJhJxS6nDNXPCGMl9tOacDpdkiWEAuBOahUX8+loCFHg==" saltValue="540v40MjYTDTdol4wEPkeg==" spinCount="100000" sheet="1" objects="1" scenarios="1"/>
  <mergeCells count="4">
    <mergeCell ref="D22:J22"/>
    <mergeCell ref="I1:M1"/>
    <mergeCell ref="A25:B25"/>
    <mergeCell ref="C25:G25"/>
  </mergeCells>
  <hyperlinks>
    <hyperlink ref="C25" r:id="rId1" xr:uid="{5E76430E-F97B-477C-9B32-9D30F88494C4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7ef604a7-ebc4-47af-96e9-7f1ad444f50a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D70D7BEB78F4BA9B5521E3D09DD19" ma:contentTypeVersion="74" ma:contentTypeDescription="Create a new document." ma:contentTypeScope="" ma:versionID="c1e75f6ee70b0f40ba2d364f830e1ef7">
  <xsd:schema xmlns:xsd="http://www.w3.org/2001/XMLSchema" xmlns:xs="http://www.w3.org/2001/XMLSchema" xmlns:p="http://schemas.microsoft.com/office/2006/metadata/properties" xmlns:ns1="http://schemas.microsoft.com/sharepoint/v3" xmlns:ns2="c7e56038-80ae-4c4b-acf5-c24f271e1bad" xmlns:ns3="http://schemas.microsoft.com/sharepoint/v4" xmlns:ns4="16f00c2e-ac5c-418b-9f13-a0771dbd417d" targetNamespace="http://schemas.microsoft.com/office/2006/metadata/properties" ma:root="true" ma:fieldsID="f0087ec65f778e0b959597fa2e87112f" ns1:_="" ns2:_="" ns3:_="" ns4:_="">
    <xsd:import namespace="http://schemas.microsoft.com/sharepoint/v3"/>
    <xsd:import namespace="c7e56038-80ae-4c4b-acf5-c24f271e1bad"/>
    <xsd:import namespace="http://schemas.microsoft.com/sharepoint/v4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2:Page_x0020_Section" minOccurs="0"/>
                <xsd:element ref="ns2:Order0" minOccurs="0"/>
                <xsd:element ref="ns1:URL" minOccurs="0"/>
                <xsd:element ref="ns3:IconOverlay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2:Topic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4" nillable="true" ma:displayName="URL" ma:hidden="true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1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e56038-80ae-4c4b-acf5-c24f271e1bad" elementFormDefault="qualified">
    <xsd:import namespace="http://schemas.microsoft.com/office/2006/documentManagement/types"/>
    <xsd:import namespace="http://schemas.microsoft.com/office/infopath/2007/PartnerControls"/>
    <xsd:element name="Page_x0020_Section" ma:index="2" nillable="true" ma:displayName="Page Section" ma:format="Dropdown" ma:internalName="Page_x0020_Section" ma:readOnly="false">
      <xsd:simpleType>
        <xsd:restriction base="dms:Choice">
          <xsd:enumeration value="Environmental Permit Forms"/>
          <xsd:enumeration value="Helpful Links"/>
        </xsd:restriction>
      </xsd:simpleType>
    </xsd:element>
    <xsd:element name="Order0" ma:index="3" nillable="true" ma:displayName="Order" ma:decimals="0" ma:internalName="Order0" ma:readOnly="false" ma:percentage="FALSE">
      <xsd:simpleType>
        <xsd:restriction base="dms:Number"/>
      </xsd:simpleType>
    </xsd:element>
    <xsd:element name="Topic" ma:index="16" nillable="true" ma:displayName="Topic" ma:description="If applicable." ma:internalName="Topic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7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URL xmlns="http://schemas.microsoft.com/sharepoint/v3">
      <Url xsi:nil="true"/>
      <Description xsi:nil="true"/>
    </URL>
    <Topic xmlns="c7e56038-80ae-4c4b-acf5-c24f271e1bad" xsi:nil="true"/>
    <Order0 xmlns="c7e56038-80ae-4c4b-acf5-c24f271e1bad" xsi:nil="true"/>
    <Page_x0020_Section xmlns="c7e56038-80ae-4c4b-acf5-c24f271e1bad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6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B424E87-6671-4722-8D97-E9F8628B6A60}"/>
</file>

<file path=customXml/itemProps2.xml><?xml version="1.0" encoding="utf-8"?>
<ds:datastoreItem xmlns:ds="http://schemas.openxmlformats.org/officeDocument/2006/customXml" ds:itemID="{CB9162E9-F852-4DEC-A866-CD3B1F534C5E}"/>
</file>

<file path=customXml/itemProps3.xml><?xml version="1.0" encoding="utf-8"?>
<ds:datastoreItem xmlns:ds="http://schemas.openxmlformats.org/officeDocument/2006/customXml" ds:itemID="{6FB0BD24-FE30-4AED-AE37-6635E4A87F64}"/>
</file>

<file path=customXml/itemProps4.xml><?xml version="1.0" encoding="utf-8"?>
<ds:datastoreItem xmlns:ds="http://schemas.openxmlformats.org/officeDocument/2006/customXml" ds:itemID="{9C600B41-AEA0-4C23-9CDD-E17B13E1B4D0}"/>
</file>

<file path=customXml/itemProps5.xml><?xml version="1.0" encoding="utf-8"?>
<ds:datastoreItem xmlns:ds="http://schemas.openxmlformats.org/officeDocument/2006/customXml" ds:itemID="{0DE09D6B-7CB2-4CF1-B3F7-65EBF8EC2F41}"/>
</file>

<file path=customXml/itemProps6.xml><?xml version="1.0" encoding="utf-8"?>
<ds:datastoreItem xmlns:ds="http://schemas.openxmlformats.org/officeDocument/2006/customXml" ds:itemID="{92E5CD8F-FC2D-4F2E-8862-BCE1E9D8A7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 Manday Estimate</vt:lpstr>
      <vt:lpstr>Other Direct Costs</vt:lpstr>
      <vt:lpstr>'Other Direct Costs'!Print_Area</vt:lpstr>
      <vt:lpstr>'PE Manday Estimate'!Print_Area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mslauffer</dc:creator>
  <dc:description>Unprotect Password = INVOICE</dc:description>
  <cp:lastModifiedBy>Radakovic, Brian M</cp:lastModifiedBy>
  <cp:lastPrinted>2016-08-04T17:03:04Z</cp:lastPrinted>
  <dcterms:created xsi:type="dcterms:W3CDTF">1998-02-02T20:08:08Z</dcterms:created>
  <dcterms:modified xsi:type="dcterms:W3CDTF">2023-01-25T18:31:46Z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0x010100C7ED70D7BEB78F4BA9B5521E3D09DD19</vt:lpwstr>
  </property>
  <property fmtid="{D5CDD505-2E9C-101B-9397-08002B2CF9AE}" pid="4" name="Order">
    <vt:r8>8800</vt:r8>
  </property>
</Properties>
</file>