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U:\Predictive Analysis\"/>
    </mc:Choice>
  </mc:AlternateContent>
  <xr:revisionPtr revIDLastSave="0" documentId="13_ncr:1_{689963A3-0512-4544-AB0B-A945CDD8A01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Sheet1!$A$3:$Q$66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6" i="1" l="1"/>
  <c r="Q65" i="1"/>
  <c r="Q64" i="1"/>
  <c r="Q63" i="1"/>
  <c r="Q66" i="1"/>
  <c r="Q50" i="1"/>
  <c r="Q46" i="1"/>
  <c r="Q42" i="1"/>
  <c r="Q13" i="1"/>
  <c r="Q16" i="1"/>
  <c r="Q15" i="1"/>
  <c r="Q12" i="1"/>
  <c r="O66" i="1"/>
  <c r="O65" i="1"/>
  <c r="O64" i="1"/>
  <c r="O63" i="1"/>
  <c r="O56" i="1"/>
  <c r="O50" i="1"/>
  <c r="O46" i="1"/>
  <c r="O42" i="1"/>
  <c r="O16" i="1"/>
  <c r="O15" i="1"/>
  <c r="O13" i="1"/>
  <c r="O12" i="1"/>
</calcChain>
</file>

<file path=xl/sharedStrings.xml><?xml version="1.0" encoding="utf-8"?>
<sst xmlns="http://schemas.openxmlformats.org/spreadsheetml/2006/main" count="276" uniqueCount="79">
  <si>
    <t>Segment Facility Types</t>
  </si>
  <si>
    <t>Rural 2U – Coast</t>
  </si>
  <si>
    <t>Rural 2U – Mountain</t>
  </si>
  <si>
    <t>Rural 2U – Piedmont</t>
  </si>
  <si>
    <t>Rural 2U – Total</t>
  </si>
  <si>
    <t>Rural 4D – Coast</t>
  </si>
  <si>
    <t>Rural 4D – Mountain</t>
  </si>
  <si>
    <t>Rural 4D – Piedmont</t>
  </si>
  <si>
    <t>Rural 4D – Total</t>
  </si>
  <si>
    <t>Urban 2U</t>
  </si>
  <si>
    <t>Urban 3T</t>
  </si>
  <si>
    <t>Urban 4U</t>
  </si>
  <si>
    <t>Urban 4D</t>
  </si>
  <si>
    <t>Urban 5T</t>
  </si>
  <si>
    <t>Rural Frwy – 4ln MV,FI</t>
  </si>
  <si>
    <t>Rural Frwy – 4ln SV,FI</t>
  </si>
  <si>
    <t>Rural Frwy – 4ln MV,PDO</t>
  </si>
  <si>
    <t>Rural Frwy – 4ln SV,PDO</t>
  </si>
  <si>
    <t>Urban Frwy – 4ln MV,FI</t>
  </si>
  <si>
    <t>Urban Frwy – 4ln SV,FI</t>
  </si>
  <si>
    <t>Urban Frwy – 4ln MV,PDO</t>
  </si>
  <si>
    <t>Urban Frwy – 4ln SV,PDO</t>
  </si>
  <si>
    <t>Urban Frwy – 6ln MV,FI</t>
  </si>
  <si>
    <t>Urban Frwy – 6ln SV,FI</t>
  </si>
  <si>
    <t>Urban Frwy – 6ln MV,PDO</t>
  </si>
  <si>
    <t>Urban Frwy – 6ln SV,PDO</t>
  </si>
  <si>
    <t>Urban Frwy – 8ln MV,FI</t>
  </si>
  <si>
    <t>Urban Frwy – 8ln SV,FI</t>
  </si>
  <si>
    <t>Urban Frwy – 8ln MV,PDO</t>
  </si>
  <si>
    <t>Urban Frwy – 8ln SV,PDO</t>
  </si>
  <si>
    <t>Calibration Factors for Rural Two-Lane Undivided Intersections</t>
  </si>
  <si>
    <t>Intersection Facility Types</t>
  </si>
  <si>
    <t>Rural 2U 3ST – Coast</t>
  </si>
  <si>
    <t>Rural 2U 3ST – Mountain</t>
  </si>
  <si>
    <t>Rural 2U 3ST – Piedmont</t>
  </si>
  <si>
    <t>Rural 2U 3ST – Total</t>
  </si>
  <si>
    <t>Rural 2U 4SG – Coast</t>
  </si>
  <si>
    <t>Rural 2U 4SG – Mountain</t>
  </si>
  <si>
    <t>Rural 2U 4SG – Piedmont</t>
  </si>
  <si>
    <t>Rural 2U 4SG – Total</t>
  </si>
  <si>
    <t>Rural 2U 4ST – Coast</t>
  </si>
  <si>
    <t>Rural 2U 4ST – Mountain</t>
  </si>
  <si>
    <t>Rural 2U 4ST – Piedmont</t>
  </si>
  <si>
    <t>Rural 2U 4ST – Total</t>
  </si>
  <si>
    <t>Rural 4-lane – 3ST</t>
  </si>
  <si>
    <t>Rural 4-lane – 4SG</t>
  </si>
  <si>
    <t>Rural 4-lane – 4ST</t>
  </si>
  <si>
    <t>Urban – 3ST</t>
  </si>
  <si>
    <t>Urban – 3SG</t>
  </si>
  <si>
    <t>Urban – 4ST</t>
  </si>
  <si>
    <t>Urban – 4SG</t>
  </si>
  <si>
    <t>--</t>
  </si>
  <si>
    <t>Calibration Factors for Segment Facility Types</t>
  </si>
  <si>
    <t>2010-2015 yr avg</t>
  </si>
  <si>
    <t>2007-2015 yr avg</t>
  </si>
  <si>
    <t>2007-2009 yr avg</t>
  </si>
  <si>
    <t>2016-2019 yr avg</t>
  </si>
  <si>
    <t>1.02*</t>
  </si>
  <si>
    <t>1.21*</t>
  </si>
  <si>
    <t>1.33*</t>
  </si>
  <si>
    <t>1.30*</t>
  </si>
  <si>
    <t>1.23*</t>
  </si>
  <si>
    <t>0.58*</t>
  </si>
  <si>
    <t>0.64*</t>
  </si>
  <si>
    <t>0.67*</t>
  </si>
  <si>
    <t>0.73*</t>
  </si>
  <si>
    <t>0.60*</t>
  </si>
  <si>
    <t>0.48*</t>
  </si>
  <si>
    <t>0.76*</t>
  </si>
  <si>
    <t>*Calibration factors based on less than 20 observed crashes per year</t>
  </si>
  <si>
    <r>
      <t xml:space="preserve">Factors that are based on the HSM desired sample size of at least 100 observed crashes per year are indicated in </t>
    </r>
    <r>
      <rPr>
        <b/>
        <i/>
        <sz val="10"/>
        <color theme="1"/>
        <rFont val="Times New Roman"/>
        <family val="1"/>
      </rPr>
      <t>bold italics</t>
    </r>
    <r>
      <rPr>
        <sz val="10"/>
        <color theme="1"/>
        <rFont val="Times New Roman"/>
        <family val="1"/>
      </rPr>
      <t>.</t>
    </r>
  </si>
  <si>
    <t>Calibration Factors for Rural Multilane Intersections</t>
  </si>
  <si>
    <t>Calibration Factors for Urban Arterial Intersections</t>
  </si>
  <si>
    <t>0.35*</t>
  </si>
  <si>
    <t>0.62*</t>
  </si>
  <si>
    <t>0.99*</t>
  </si>
  <si>
    <t>North Carolina Calibration Factors for HSM1 SPFs</t>
  </si>
  <si>
    <t>* The Rural 2U values for 2016-2019 have been updated on 5/3/22 to reflect</t>
  </si>
  <si>
    <t>corrections to the values orginally calculated by HSRC.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</si>
</sst>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Arial"/>
      <family val="2"/>
    </font>
    <font>
      <i/>
      <sz val="10"/>
      <color theme="1"/>
      <name val="Cambria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mbria"/>
      <family val="1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vertical="center"/>
    </xf>
    <xf numFmtId="0" fontId="1" fillId="0" borderId="0" xfId="0" applyFont="1"/>
    <xf numFmtId="0" fontId="1" fillId="2" borderId="28" xfId="0" applyFont="1" applyFill="1" applyBorder="1" applyAlignment="1">
      <alignment vertical="center" wrapText="1"/>
    </xf>
    <xf numFmtId="0" fontId="1" fillId="2" borderId="29" xfId="0" quotePrefix="1" applyFont="1" applyFill="1" applyBorder="1" applyAlignment="1">
      <alignment horizontal="center" vertical="center" wrapText="1"/>
    </xf>
    <xf numFmtId="0" fontId="1" fillId="2" borderId="30" xfId="0" quotePrefix="1" applyFont="1" applyFill="1" applyBorder="1" applyAlignment="1">
      <alignment horizontal="center" vertical="center" wrapText="1"/>
    </xf>
    <xf numFmtId="0" fontId="1" fillId="2" borderId="31" xfId="0" quotePrefix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32" xfId="0" quotePrefix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9" xfId="0" quotePrefix="1" applyFont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10" xfId="0" quotePrefix="1" applyFont="1" applyFill="1" applyBorder="1" applyAlignment="1">
      <alignment horizontal="center" vertical="center" wrapText="1"/>
    </xf>
    <xf numFmtId="0" fontId="1" fillId="2" borderId="17" xfId="0" quotePrefix="1" applyFont="1" applyFill="1" applyBorder="1" applyAlignment="1">
      <alignment horizontal="center" vertical="center" wrapText="1"/>
    </xf>
    <xf numFmtId="0" fontId="1" fillId="2" borderId="25" xfId="0" quotePrefix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0" xfId="0" quotePrefix="1" applyFont="1" applyBorder="1" applyAlignment="1">
      <alignment horizontal="center"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34" xfId="0" quotePrefix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quotePrefix="1" applyFont="1" applyBorder="1" applyAlignment="1">
      <alignment horizontal="center" vertical="center" wrapText="1"/>
    </xf>
    <xf numFmtId="0" fontId="1" fillId="2" borderId="35" xfId="0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36" xfId="0" quotePrefix="1" applyFont="1" applyFill="1" applyBorder="1" applyAlignment="1">
      <alignment horizontal="center" vertical="center" wrapText="1"/>
    </xf>
    <xf numFmtId="0" fontId="1" fillId="2" borderId="37" xfId="0" quotePrefix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3" xfId="0" quotePrefix="1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1" xfId="0" quotePrefix="1" applyFont="1" applyBorder="1" applyAlignment="1">
      <alignment horizontal="center" vertical="center" wrapText="1"/>
    </xf>
    <xf numFmtId="2" fontId="3" fillId="0" borderId="50" xfId="0" quotePrefix="1" applyNumberFormat="1" applyFont="1" applyBorder="1" applyAlignment="1">
      <alignment horizontal="center" vertical="center" wrapText="1"/>
    </xf>
    <xf numFmtId="0" fontId="3" fillId="2" borderId="38" xfId="0" quotePrefix="1" applyFont="1" applyFill="1" applyBorder="1" applyAlignment="1">
      <alignment horizontal="center" vertical="center" wrapText="1"/>
    </xf>
    <xf numFmtId="0" fontId="3" fillId="2" borderId="34" xfId="0" quotePrefix="1" applyFont="1" applyFill="1" applyBorder="1" applyAlignment="1">
      <alignment horizontal="center" vertical="center" wrapText="1"/>
    </xf>
    <xf numFmtId="0" fontId="3" fillId="2" borderId="39" xfId="0" quotePrefix="1" applyFont="1" applyFill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36" xfId="0" quotePrefix="1" applyFont="1" applyFill="1" applyBorder="1" applyAlignment="1">
      <alignment horizontal="center" vertical="center" wrapText="1"/>
    </xf>
    <xf numFmtId="0" fontId="3" fillId="2" borderId="37" xfId="0" quotePrefix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2" fontId="1" fillId="0" borderId="5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3" fillId="2" borderId="10" xfId="0" quotePrefix="1" applyFont="1" applyFill="1" applyBorder="1" applyAlignment="1">
      <alignment horizontal="center" vertical="center" wrapText="1"/>
    </xf>
    <xf numFmtId="0" fontId="3" fillId="2" borderId="17" xfId="0" quotePrefix="1" applyFont="1" applyFill="1" applyBorder="1" applyAlignment="1">
      <alignment horizontal="center" vertical="center" wrapText="1"/>
    </xf>
    <xf numFmtId="0" fontId="3" fillId="2" borderId="25" xfId="0" quotePrefix="1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3" fillId="0" borderId="50" xfId="0" applyNumberFormat="1" applyFont="1" applyBorder="1" applyAlignment="1">
      <alignment horizontal="center" vertical="center" wrapText="1"/>
    </xf>
    <xf numFmtId="0" fontId="1" fillId="2" borderId="38" xfId="0" quotePrefix="1" applyFont="1" applyFill="1" applyBorder="1" applyAlignment="1">
      <alignment horizontal="center" vertical="center" wrapText="1"/>
    </xf>
    <xf numFmtId="0" fontId="1" fillId="2" borderId="39" xfId="0" quotePrefix="1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40" xfId="0" quotePrefix="1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5" xfId="0" quotePrefix="1" applyFont="1" applyBorder="1" applyAlignment="1">
      <alignment horizontal="center" vertical="center" wrapText="1"/>
    </xf>
    <xf numFmtId="0" fontId="1" fillId="2" borderId="19" xfId="0" quotePrefix="1" applyFont="1" applyFill="1" applyBorder="1" applyAlignment="1">
      <alignment horizontal="center" vertical="center" wrapText="1"/>
    </xf>
    <xf numFmtId="0" fontId="1" fillId="2" borderId="26" xfId="0" quotePrefix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2" fontId="3" fillId="0" borderId="49" xfId="0" quotePrefix="1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3" fillId="0" borderId="56" xfId="0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0" fontId="1" fillId="2" borderId="29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2" fontId="3" fillId="0" borderId="27" xfId="0" quotePrefix="1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3" fillId="2" borderId="19" xfId="0" quotePrefix="1" applyFont="1" applyFill="1" applyBorder="1" applyAlignment="1">
      <alignment horizontal="center" vertical="center" wrapText="1"/>
    </xf>
    <xf numFmtId="0" fontId="3" fillId="2" borderId="26" xfId="0" quotePrefix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2" fontId="1" fillId="0" borderId="50" xfId="0" quotePrefix="1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7" xfId="0" quotePrefix="1" applyFont="1" applyBorder="1" applyAlignment="1">
      <alignment horizontal="center" vertical="center" wrapText="1"/>
    </xf>
    <xf numFmtId="2" fontId="3" fillId="0" borderId="51" xfId="0" applyNumberFormat="1" applyFont="1" applyBorder="1" applyAlignment="1">
      <alignment horizontal="center" vertical="center" wrapText="1"/>
    </xf>
    <xf numFmtId="0" fontId="1" fillId="0" borderId="45" xfId="0" quotePrefix="1" applyFont="1" applyBorder="1" applyAlignment="1">
      <alignment horizontal="center" vertical="center" wrapText="1"/>
    </xf>
    <xf numFmtId="0" fontId="1" fillId="0" borderId="50" xfId="0" quotePrefix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/>
    <xf numFmtId="2" fontId="3" fillId="0" borderId="45" xfId="0" applyNumberFormat="1" applyFont="1" applyBorder="1" applyAlignment="1">
      <alignment horizontal="center" vertical="center" wrapText="1"/>
    </xf>
    <xf numFmtId="0" fontId="0" fillId="0" borderId="0" xfId="0" quotePrefix="1"/>
    <xf numFmtId="2" fontId="1" fillId="0" borderId="49" xfId="0" quotePrefix="1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2" fontId="1" fillId="0" borderId="27" xfId="0" quotePrefix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2" fontId="1" fillId="0" borderId="45" xfId="0" applyNumberFormat="1" applyFont="1" applyBorder="1" applyAlignment="1">
      <alignment horizontal="center" vertical="center" wrapText="1"/>
    </xf>
    <xf numFmtId="0" fontId="9" fillId="0" borderId="0" xfId="0" applyFont="1"/>
    <xf numFmtId="0" fontId="1" fillId="0" borderId="5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7"/>
  <sheetViews>
    <sheetView tabSelected="1" workbookViewId="0">
      <selection activeCell="T9" sqref="T9"/>
    </sheetView>
  </sheetViews>
  <sheetFormatPr defaultColWidth="9.140625" defaultRowHeight="15" x14ac:dyDescent="0.25"/>
  <cols>
    <col min="1" max="1" width="53.7109375" style="3" customWidth="1"/>
    <col min="2" max="4" width="6" style="3" customWidth="1"/>
    <col min="5" max="14" width="9.140625" style="3"/>
    <col min="15" max="15" width="7.5703125" style="3" bestFit="1" customWidth="1"/>
    <col min="16" max="16" width="8.140625" style="3" customWidth="1"/>
    <col min="17" max="18" width="7.5703125" style="3" bestFit="1" customWidth="1"/>
    <col min="19" max="16384" width="9.140625" style="3"/>
  </cols>
  <sheetData>
    <row r="1" spans="1:19" ht="18.75" x14ac:dyDescent="0.3">
      <c r="A1" s="127" t="s">
        <v>76</v>
      </c>
    </row>
    <row r="3" spans="1:19" ht="15.75" thickBot="1" x14ac:dyDescent="0.3">
      <c r="A3" s="2" t="s">
        <v>52</v>
      </c>
    </row>
    <row r="4" spans="1:19" s="1" customFormat="1" ht="45.75" thickBot="1" x14ac:dyDescent="0.3">
      <c r="A4" s="101" t="s">
        <v>0</v>
      </c>
      <c r="B4" s="102">
        <v>2007</v>
      </c>
      <c r="C4" s="103">
        <v>2008</v>
      </c>
      <c r="D4" s="104">
        <v>2009</v>
      </c>
      <c r="E4" s="103">
        <v>2010</v>
      </c>
      <c r="F4" s="105">
        <v>2011</v>
      </c>
      <c r="G4" s="105">
        <v>2012</v>
      </c>
      <c r="H4" s="105">
        <v>2013</v>
      </c>
      <c r="I4" s="105">
        <v>2014</v>
      </c>
      <c r="J4" s="107">
        <v>2015</v>
      </c>
      <c r="K4" s="103">
        <v>2016</v>
      </c>
      <c r="L4" s="105">
        <v>2017</v>
      </c>
      <c r="M4" s="106">
        <v>2018</v>
      </c>
      <c r="N4" s="105">
        <v>2019</v>
      </c>
      <c r="O4" s="107" t="s">
        <v>55</v>
      </c>
      <c r="P4" s="108" t="s">
        <v>53</v>
      </c>
      <c r="Q4" s="108" t="s">
        <v>54</v>
      </c>
      <c r="R4" s="108" t="s">
        <v>56</v>
      </c>
    </row>
    <row r="5" spans="1:19" ht="15.75" thickTop="1" x14ac:dyDescent="0.25">
      <c r="A5" s="4" t="s">
        <v>1</v>
      </c>
      <c r="B5" s="5" t="s">
        <v>51</v>
      </c>
      <c r="C5" s="6" t="s">
        <v>51</v>
      </c>
      <c r="D5" s="7" t="s">
        <v>51</v>
      </c>
      <c r="E5" s="8">
        <v>1.93</v>
      </c>
      <c r="F5" s="9">
        <v>1.81</v>
      </c>
      <c r="G5" s="9">
        <v>1.66</v>
      </c>
      <c r="H5" s="9">
        <v>1.77</v>
      </c>
      <c r="I5" s="9">
        <v>1.8</v>
      </c>
      <c r="J5" s="138">
        <v>1.73</v>
      </c>
      <c r="K5" s="132">
        <v>1.62</v>
      </c>
      <c r="L5" s="10">
        <v>1.58</v>
      </c>
      <c r="M5" s="10">
        <v>1.67</v>
      </c>
      <c r="N5" s="10">
        <v>1.5</v>
      </c>
      <c r="O5" s="11" t="s">
        <v>51</v>
      </c>
      <c r="P5" s="12">
        <v>1.78</v>
      </c>
      <c r="Q5" s="13" t="s">
        <v>51</v>
      </c>
      <c r="R5" s="13">
        <v>1.59</v>
      </c>
      <c r="S5" s="3" t="s">
        <v>77</v>
      </c>
    </row>
    <row r="6" spans="1:19" x14ac:dyDescent="0.25">
      <c r="A6" s="14" t="s">
        <v>2</v>
      </c>
      <c r="B6" s="15" t="s">
        <v>51</v>
      </c>
      <c r="C6" s="16" t="s">
        <v>51</v>
      </c>
      <c r="D6" s="17" t="s">
        <v>51</v>
      </c>
      <c r="E6" s="18">
        <v>0.79</v>
      </c>
      <c r="F6" s="19">
        <v>0.67</v>
      </c>
      <c r="G6" s="19">
        <v>0.82</v>
      </c>
      <c r="H6" s="19">
        <v>0.82</v>
      </c>
      <c r="I6" s="19">
        <v>0.8</v>
      </c>
      <c r="J6" s="140">
        <v>0.8</v>
      </c>
      <c r="K6" s="130">
        <v>0.95</v>
      </c>
      <c r="L6" s="21">
        <v>1.04</v>
      </c>
      <c r="M6" s="21">
        <v>1</v>
      </c>
      <c r="N6" s="21">
        <v>1.0900000000000001</v>
      </c>
      <c r="O6" s="22" t="s">
        <v>51</v>
      </c>
      <c r="P6" s="23">
        <v>0.78</v>
      </c>
      <c r="Q6" s="24" t="s">
        <v>51</v>
      </c>
      <c r="R6" s="24">
        <v>1.02</v>
      </c>
      <c r="S6" s="3" t="s">
        <v>78</v>
      </c>
    </row>
    <row r="7" spans="1:19" x14ac:dyDescent="0.25">
      <c r="A7" s="14" t="s">
        <v>3</v>
      </c>
      <c r="B7" s="15" t="s">
        <v>51</v>
      </c>
      <c r="C7" s="16" t="s">
        <v>51</v>
      </c>
      <c r="D7" s="17" t="s">
        <v>51</v>
      </c>
      <c r="E7" s="18">
        <v>1.34</v>
      </c>
      <c r="F7" s="19">
        <v>1.0900000000000001</v>
      </c>
      <c r="G7" s="19">
        <v>1.31</v>
      </c>
      <c r="H7" s="19">
        <v>1.19</v>
      </c>
      <c r="I7" s="19">
        <v>1.1599999999999999</v>
      </c>
      <c r="J7" s="140">
        <v>1.17</v>
      </c>
      <c r="K7" s="130">
        <v>1.38</v>
      </c>
      <c r="L7" s="21">
        <v>1.29</v>
      </c>
      <c r="M7" s="21">
        <v>1.1599999999999999</v>
      </c>
      <c r="N7" s="21">
        <v>1.28</v>
      </c>
      <c r="O7" s="22" t="s">
        <v>51</v>
      </c>
      <c r="P7" s="23">
        <v>1.21</v>
      </c>
      <c r="Q7" s="24" t="s">
        <v>51</v>
      </c>
      <c r="R7" s="24">
        <v>1.28</v>
      </c>
    </row>
    <row r="8" spans="1:19" ht="15.75" thickBot="1" x14ac:dyDescent="0.3">
      <c r="A8" s="25" t="s">
        <v>4</v>
      </c>
      <c r="B8" s="26" t="s">
        <v>51</v>
      </c>
      <c r="C8" s="27" t="s">
        <v>51</v>
      </c>
      <c r="D8" s="28">
        <v>1.33</v>
      </c>
      <c r="E8" s="29">
        <v>1.1499999999999999</v>
      </c>
      <c r="F8" s="30">
        <v>0.99</v>
      </c>
      <c r="G8" s="30">
        <v>1.1100000000000001</v>
      </c>
      <c r="H8" s="30">
        <v>1.1000000000000001</v>
      </c>
      <c r="I8" s="30">
        <v>1.0900000000000001</v>
      </c>
      <c r="J8" s="32">
        <v>1.08</v>
      </c>
      <c r="K8" s="90">
        <v>1.22</v>
      </c>
      <c r="L8" s="31">
        <v>1.23</v>
      </c>
      <c r="M8" s="31">
        <v>1.19</v>
      </c>
      <c r="N8" s="31">
        <v>1.24</v>
      </c>
      <c r="O8" s="32">
        <v>1.33</v>
      </c>
      <c r="P8" s="33">
        <v>1.0900000000000001</v>
      </c>
      <c r="Q8" s="34" t="s">
        <v>51</v>
      </c>
      <c r="R8" s="34">
        <v>1.22</v>
      </c>
    </row>
    <row r="9" spans="1:19" x14ac:dyDescent="0.25">
      <c r="A9" s="35" t="s">
        <v>5</v>
      </c>
      <c r="B9" s="36" t="s">
        <v>51</v>
      </c>
      <c r="C9" s="37" t="s">
        <v>51</v>
      </c>
      <c r="D9" s="38" t="s">
        <v>51</v>
      </c>
      <c r="E9" s="39">
        <v>1.36</v>
      </c>
      <c r="F9" s="40">
        <v>1.26</v>
      </c>
      <c r="G9" s="40">
        <v>1.1000000000000001</v>
      </c>
      <c r="H9" s="40">
        <v>1.4</v>
      </c>
      <c r="I9" s="40">
        <v>1.34</v>
      </c>
      <c r="J9" s="141">
        <v>1.17</v>
      </c>
      <c r="K9" s="133">
        <v>1.53</v>
      </c>
      <c r="L9" s="41">
        <v>1.78</v>
      </c>
      <c r="M9" s="41">
        <v>1.47</v>
      </c>
      <c r="N9" s="41">
        <v>1.36</v>
      </c>
      <c r="O9" s="42" t="s">
        <v>51</v>
      </c>
      <c r="P9" s="43">
        <v>1.27</v>
      </c>
      <c r="Q9" s="44" t="s">
        <v>51</v>
      </c>
      <c r="R9" s="44">
        <v>1.53</v>
      </c>
    </row>
    <row r="10" spans="1:19" x14ac:dyDescent="0.25">
      <c r="A10" s="14" t="s">
        <v>6</v>
      </c>
      <c r="B10" s="15" t="s">
        <v>51</v>
      </c>
      <c r="C10" s="16" t="s">
        <v>51</v>
      </c>
      <c r="D10" s="17" t="s">
        <v>51</v>
      </c>
      <c r="E10" s="18">
        <v>0.83</v>
      </c>
      <c r="F10" s="19">
        <v>0.67</v>
      </c>
      <c r="G10" s="19">
        <v>0.72</v>
      </c>
      <c r="H10" s="19">
        <v>0.82</v>
      </c>
      <c r="I10" s="19">
        <v>0.83</v>
      </c>
      <c r="J10" s="140">
        <v>0.79</v>
      </c>
      <c r="K10" s="130">
        <v>1.0900000000000001</v>
      </c>
      <c r="L10" s="21">
        <v>1.33</v>
      </c>
      <c r="M10" s="21">
        <v>1.52</v>
      </c>
      <c r="N10" s="21">
        <v>1.39</v>
      </c>
      <c r="O10" s="22" t="s">
        <v>51</v>
      </c>
      <c r="P10" s="23">
        <v>0.78</v>
      </c>
      <c r="Q10" s="24" t="s">
        <v>51</v>
      </c>
      <c r="R10" s="24">
        <v>1.33</v>
      </c>
    </row>
    <row r="11" spans="1:19" x14ac:dyDescent="0.25">
      <c r="A11" s="14" t="s">
        <v>7</v>
      </c>
      <c r="B11" s="15" t="s">
        <v>51</v>
      </c>
      <c r="C11" s="16" t="s">
        <v>51</v>
      </c>
      <c r="D11" s="17" t="s">
        <v>51</v>
      </c>
      <c r="E11" s="18">
        <v>0.93</v>
      </c>
      <c r="F11" s="19">
        <v>0.73</v>
      </c>
      <c r="G11" s="19">
        <v>0.76</v>
      </c>
      <c r="H11" s="19">
        <v>0.97</v>
      </c>
      <c r="I11" s="19">
        <v>0.74</v>
      </c>
      <c r="J11" s="140">
        <v>0.86</v>
      </c>
      <c r="K11" s="130">
        <v>1.17</v>
      </c>
      <c r="L11" s="21">
        <v>1.29</v>
      </c>
      <c r="M11" s="21">
        <v>1.36</v>
      </c>
      <c r="N11" s="21">
        <v>1.46</v>
      </c>
      <c r="O11" s="22" t="s">
        <v>51</v>
      </c>
      <c r="P11" s="23">
        <v>0.83</v>
      </c>
      <c r="Q11" s="45" t="s">
        <v>51</v>
      </c>
      <c r="R11" s="45">
        <v>1.32</v>
      </c>
    </row>
    <row r="12" spans="1:19" ht="15.75" thickBot="1" x14ac:dyDescent="0.3">
      <c r="A12" s="25" t="s">
        <v>8</v>
      </c>
      <c r="B12" s="46">
        <v>0.96</v>
      </c>
      <c r="C12" s="47">
        <v>0.95</v>
      </c>
      <c r="D12" s="48">
        <v>0.99</v>
      </c>
      <c r="E12" s="29">
        <v>1.02</v>
      </c>
      <c r="F12" s="30">
        <v>0.86</v>
      </c>
      <c r="G12" s="30">
        <v>0.84</v>
      </c>
      <c r="H12" s="30">
        <v>0.97</v>
      </c>
      <c r="I12" s="30">
        <v>0.95</v>
      </c>
      <c r="J12" s="32">
        <v>0.93</v>
      </c>
      <c r="K12" s="90">
        <v>1.25</v>
      </c>
      <c r="L12" s="31">
        <v>1.45</v>
      </c>
      <c r="M12" s="31">
        <v>1.45</v>
      </c>
      <c r="N12" s="31">
        <v>1.41</v>
      </c>
      <c r="O12" s="49">
        <f>AVERAGE(B12:D12)</f>
        <v>0.96666666666666667</v>
      </c>
      <c r="P12" s="33">
        <v>0.93</v>
      </c>
      <c r="Q12" s="50">
        <f>AVERAGE(B12:D12,E12:J12)</f>
        <v>0.94111111111111123</v>
      </c>
      <c r="R12" s="50">
        <v>1.39</v>
      </c>
    </row>
    <row r="13" spans="1:19" x14ac:dyDescent="0.25">
      <c r="A13" s="35" t="s">
        <v>9</v>
      </c>
      <c r="B13" s="51">
        <v>1.58</v>
      </c>
      <c r="C13" s="52">
        <v>1.66</v>
      </c>
      <c r="D13" s="53">
        <v>1.36</v>
      </c>
      <c r="E13" s="54">
        <v>1.21</v>
      </c>
      <c r="F13" s="55">
        <v>1.07</v>
      </c>
      <c r="G13" s="55">
        <v>1.19</v>
      </c>
      <c r="H13" s="55">
        <v>1.03</v>
      </c>
      <c r="I13" s="55">
        <v>1.2</v>
      </c>
      <c r="J13" s="141">
        <v>1.34</v>
      </c>
      <c r="K13" s="133">
        <v>1.62</v>
      </c>
      <c r="L13" s="41">
        <v>1.58</v>
      </c>
      <c r="M13" s="41">
        <v>1.61</v>
      </c>
      <c r="N13" s="41">
        <v>1.37</v>
      </c>
      <c r="O13" s="56">
        <f>AVERAGE(B13:D13)</f>
        <v>1.5333333333333334</v>
      </c>
      <c r="P13" s="57">
        <v>1.17</v>
      </c>
      <c r="Q13" s="58">
        <f>AVERAGE(B13:D13,E13:J13)</f>
        <v>1.2933333333333332</v>
      </c>
      <c r="R13" s="113">
        <v>1.54</v>
      </c>
    </row>
    <row r="14" spans="1:19" x14ac:dyDescent="0.25">
      <c r="A14" s="14" t="s">
        <v>10</v>
      </c>
      <c r="B14" s="15" t="s">
        <v>51</v>
      </c>
      <c r="C14" s="16" t="s">
        <v>51</v>
      </c>
      <c r="D14" s="17" t="s">
        <v>51</v>
      </c>
      <c r="E14" s="59">
        <v>1.56</v>
      </c>
      <c r="F14" s="60">
        <v>1.31</v>
      </c>
      <c r="G14" s="19">
        <v>1.62</v>
      </c>
      <c r="H14" s="60">
        <v>1.48</v>
      </c>
      <c r="I14" s="19">
        <v>1.75</v>
      </c>
      <c r="J14" s="140">
        <v>1.56</v>
      </c>
      <c r="K14" s="130">
        <v>2.06</v>
      </c>
      <c r="L14" s="21">
        <v>2.11</v>
      </c>
      <c r="M14" s="21">
        <v>2.0099999999999998</v>
      </c>
      <c r="N14" s="21">
        <v>1.85</v>
      </c>
      <c r="O14" s="22" t="s">
        <v>51</v>
      </c>
      <c r="P14" s="61">
        <v>1.55</v>
      </c>
      <c r="Q14" s="45" t="s">
        <v>51</v>
      </c>
      <c r="R14" s="45">
        <v>2.02</v>
      </c>
    </row>
    <row r="15" spans="1:19" x14ac:dyDescent="0.25">
      <c r="A15" s="14" t="s">
        <v>11</v>
      </c>
      <c r="B15" s="62">
        <v>4.0999999999999996</v>
      </c>
      <c r="C15" s="63">
        <v>4.45</v>
      </c>
      <c r="D15" s="64">
        <v>3.57</v>
      </c>
      <c r="E15" s="59">
        <v>2.66</v>
      </c>
      <c r="F15" s="60">
        <v>1.6</v>
      </c>
      <c r="G15" s="60">
        <v>2.4300000000000002</v>
      </c>
      <c r="H15" s="60">
        <v>2.09</v>
      </c>
      <c r="I15" s="60">
        <v>2.0099999999999998</v>
      </c>
      <c r="J15" s="142">
        <v>2.73</v>
      </c>
      <c r="K15" s="134">
        <v>2.27</v>
      </c>
      <c r="L15" s="20">
        <v>2.1</v>
      </c>
      <c r="M15" s="20">
        <v>2.14</v>
      </c>
      <c r="N15" s="20">
        <v>1.83</v>
      </c>
      <c r="O15" s="66">
        <f>AVERAGE(B15:D15)</f>
        <v>4.04</v>
      </c>
      <c r="P15" s="61">
        <v>2.25</v>
      </c>
      <c r="Q15" s="67">
        <f>AVERAGE(B15:D15,E15:J15)</f>
        <v>2.8488888888888892</v>
      </c>
      <c r="R15" s="68">
        <v>2.08</v>
      </c>
    </row>
    <row r="16" spans="1:19" x14ac:dyDescent="0.25">
      <c r="A16" s="14" t="s">
        <v>12</v>
      </c>
      <c r="B16" s="62">
        <v>3.9</v>
      </c>
      <c r="C16" s="63">
        <v>4.25</v>
      </c>
      <c r="D16" s="64">
        <v>3.45</v>
      </c>
      <c r="E16" s="59">
        <v>1.69</v>
      </c>
      <c r="F16" s="60">
        <v>1.58</v>
      </c>
      <c r="G16" s="19">
        <v>2.0099999999999998</v>
      </c>
      <c r="H16" s="19">
        <v>2.41</v>
      </c>
      <c r="I16" s="19">
        <v>2.54</v>
      </c>
      <c r="J16" s="140">
        <v>2.63</v>
      </c>
      <c r="K16" s="135">
        <v>1.88</v>
      </c>
      <c r="L16" s="65">
        <v>1.56</v>
      </c>
      <c r="M16" s="65">
        <v>1.79</v>
      </c>
      <c r="N16" s="65">
        <v>1.45</v>
      </c>
      <c r="O16" s="66">
        <f>AVERAGE(B16:D16)</f>
        <v>3.8666666666666671</v>
      </c>
      <c r="P16" s="23">
        <v>2.14</v>
      </c>
      <c r="Q16" s="68">
        <f>AVERAGE(B16:D16,E16:J16)</f>
        <v>2.7177777777777781</v>
      </c>
      <c r="R16" s="67">
        <v>1.67</v>
      </c>
    </row>
    <row r="17" spans="1:18" ht="15.75" thickBot="1" x14ac:dyDescent="0.3">
      <c r="A17" s="25" t="s">
        <v>13</v>
      </c>
      <c r="B17" s="69" t="s">
        <v>51</v>
      </c>
      <c r="C17" s="27" t="s">
        <v>51</v>
      </c>
      <c r="D17" s="70" t="s">
        <v>51</v>
      </c>
      <c r="E17" s="29">
        <v>1.37</v>
      </c>
      <c r="F17" s="30">
        <v>1.46</v>
      </c>
      <c r="G17" s="30">
        <v>1.29</v>
      </c>
      <c r="H17" s="30">
        <v>1.63</v>
      </c>
      <c r="I17" s="30">
        <v>1.35</v>
      </c>
      <c r="J17" s="32">
        <v>1.3</v>
      </c>
      <c r="K17" s="136">
        <v>1.1200000000000001</v>
      </c>
      <c r="L17" s="71">
        <v>1.36</v>
      </c>
      <c r="M17" s="71">
        <v>1.27</v>
      </c>
      <c r="N17" s="71">
        <v>1.1499999999999999</v>
      </c>
      <c r="O17" s="72" t="s">
        <v>51</v>
      </c>
      <c r="P17" s="33">
        <v>1.4</v>
      </c>
      <c r="Q17" s="34" t="s">
        <v>51</v>
      </c>
      <c r="R17" s="34">
        <v>1.22</v>
      </c>
    </row>
    <row r="18" spans="1:18" x14ac:dyDescent="0.25">
      <c r="A18" s="73" t="s">
        <v>14</v>
      </c>
      <c r="B18" s="15" t="s">
        <v>51</v>
      </c>
      <c r="C18" s="16" t="s">
        <v>51</v>
      </c>
      <c r="D18" s="17" t="s">
        <v>51</v>
      </c>
      <c r="E18" s="74">
        <v>1.2</v>
      </c>
      <c r="F18" s="75">
        <v>1.48</v>
      </c>
      <c r="G18" s="75">
        <v>1.21</v>
      </c>
      <c r="H18" s="75">
        <v>0.99</v>
      </c>
      <c r="I18" s="75">
        <v>1.18</v>
      </c>
      <c r="J18" s="137">
        <v>1.67</v>
      </c>
      <c r="K18" s="128" t="s">
        <v>57</v>
      </c>
      <c r="L18" s="109" t="s">
        <v>58</v>
      </c>
      <c r="M18" s="109" t="s">
        <v>59</v>
      </c>
      <c r="N18" s="109" t="s">
        <v>60</v>
      </c>
      <c r="O18" s="22" t="s">
        <v>51</v>
      </c>
      <c r="P18" s="76">
        <v>1.29</v>
      </c>
      <c r="Q18" s="77" t="s">
        <v>51</v>
      </c>
      <c r="R18" s="114" t="s">
        <v>61</v>
      </c>
    </row>
    <row r="19" spans="1:18" x14ac:dyDescent="0.25">
      <c r="A19" s="14" t="s">
        <v>16</v>
      </c>
      <c r="B19" s="15" t="s">
        <v>51</v>
      </c>
      <c r="C19" s="16" t="s">
        <v>51</v>
      </c>
      <c r="D19" s="17" t="s">
        <v>51</v>
      </c>
      <c r="E19" s="18">
        <v>1.49</v>
      </c>
      <c r="F19" s="19">
        <v>2.0499999999999998</v>
      </c>
      <c r="G19" s="19">
        <v>1.42</v>
      </c>
      <c r="H19" s="19">
        <v>1.98</v>
      </c>
      <c r="I19" s="19">
        <v>1.02</v>
      </c>
      <c r="J19" s="140">
        <v>1.45</v>
      </c>
      <c r="K19" s="128">
        <v>1.97</v>
      </c>
      <c r="L19" s="109">
        <v>1.29</v>
      </c>
      <c r="M19" s="109">
        <v>1.1100000000000001</v>
      </c>
      <c r="N19" s="109">
        <v>1.57</v>
      </c>
      <c r="O19" s="22" t="s">
        <v>51</v>
      </c>
      <c r="P19" s="23">
        <v>1.57</v>
      </c>
      <c r="Q19" s="24" t="s">
        <v>51</v>
      </c>
      <c r="R19" s="115">
        <v>1.48</v>
      </c>
    </row>
    <row r="20" spans="1:18" x14ac:dyDescent="0.25">
      <c r="A20" s="14" t="s">
        <v>15</v>
      </c>
      <c r="B20" s="15" t="s">
        <v>51</v>
      </c>
      <c r="C20" s="16" t="s">
        <v>51</v>
      </c>
      <c r="D20" s="17" t="s">
        <v>51</v>
      </c>
      <c r="E20" s="18">
        <v>0.77</v>
      </c>
      <c r="F20" s="19">
        <v>0.87</v>
      </c>
      <c r="G20" s="19">
        <v>0.57999999999999996</v>
      </c>
      <c r="H20" s="19">
        <v>0.7</v>
      </c>
      <c r="I20" s="19">
        <v>0.34</v>
      </c>
      <c r="J20" s="140">
        <v>0.64</v>
      </c>
      <c r="K20" s="128">
        <v>1.04</v>
      </c>
      <c r="L20" s="109" t="s">
        <v>62</v>
      </c>
      <c r="M20" s="109" t="s">
        <v>63</v>
      </c>
      <c r="N20" s="109" t="s">
        <v>64</v>
      </c>
      <c r="O20" s="22" t="s">
        <v>51</v>
      </c>
      <c r="P20" s="23">
        <v>0.65</v>
      </c>
      <c r="Q20" s="24" t="s">
        <v>51</v>
      </c>
      <c r="R20" s="115" t="s">
        <v>65</v>
      </c>
    </row>
    <row r="21" spans="1:18" x14ac:dyDescent="0.25">
      <c r="A21" s="14" t="s">
        <v>17</v>
      </c>
      <c r="B21" s="15" t="s">
        <v>51</v>
      </c>
      <c r="C21" s="16" t="s">
        <v>51</v>
      </c>
      <c r="D21" s="17" t="s">
        <v>51</v>
      </c>
      <c r="E21" s="18">
        <v>1.91</v>
      </c>
      <c r="F21" s="19">
        <v>1.54</v>
      </c>
      <c r="G21" s="19">
        <v>1.33</v>
      </c>
      <c r="H21" s="19">
        <v>1.26</v>
      </c>
      <c r="I21" s="19">
        <v>1.58</v>
      </c>
      <c r="J21" s="140">
        <v>1.3</v>
      </c>
      <c r="K21" s="128">
        <v>1.23</v>
      </c>
      <c r="L21" s="109">
        <v>1.1100000000000001</v>
      </c>
      <c r="M21" s="109">
        <v>0.91</v>
      </c>
      <c r="N21" s="109">
        <v>1.1299999999999999</v>
      </c>
      <c r="O21" s="22" t="s">
        <v>51</v>
      </c>
      <c r="P21" s="23">
        <v>1.48</v>
      </c>
      <c r="Q21" s="24" t="s">
        <v>51</v>
      </c>
      <c r="R21" s="115">
        <v>1.0900000000000001</v>
      </c>
    </row>
    <row r="22" spans="1:18" x14ac:dyDescent="0.25">
      <c r="A22" s="14" t="s">
        <v>18</v>
      </c>
      <c r="B22" s="15" t="s">
        <v>51</v>
      </c>
      <c r="C22" s="16" t="s">
        <v>51</v>
      </c>
      <c r="D22" s="17" t="s">
        <v>51</v>
      </c>
      <c r="E22" s="59">
        <v>0.79</v>
      </c>
      <c r="F22" s="60">
        <v>1.19</v>
      </c>
      <c r="G22" s="60">
        <v>0.36</v>
      </c>
      <c r="H22" s="60">
        <v>0.78</v>
      </c>
      <c r="I22" s="60">
        <v>0.88</v>
      </c>
      <c r="J22" s="140">
        <v>0.75</v>
      </c>
      <c r="K22" s="128">
        <v>1.19</v>
      </c>
      <c r="L22" s="109">
        <v>1.24</v>
      </c>
      <c r="M22" s="109">
        <v>1.23</v>
      </c>
      <c r="N22" s="109">
        <v>1.1200000000000001</v>
      </c>
      <c r="O22" s="22" t="s">
        <v>51</v>
      </c>
      <c r="P22" s="61">
        <v>0.79</v>
      </c>
      <c r="Q22" s="24" t="s">
        <v>51</v>
      </c>
      <c r="R22" s="115">
        <v>1.2</v>
      </c>
    </row>
    <row r="23" spans="1:18" x14ac:dyDescent="0.25">
      <c r="A23" s="14" t="s">
        <v>20</v>
      </c>
      <c r="B23" s="15" t="s">
        <v>51</v>
      </c>
      <c r="C23" s="16" t="s">
        <v>51</v>
      </c>
      <c r="D23" s="17" t="s">
        <v>51</v>
      </c>
      <c r="E23" s="59">
        <v>0.64</v>
      </c>
      <c r="F23" s="60">
        <v>0.75</v>
      </c>
      <c r="G23" s="60">
        <v>0.79</v>
      </c>
      <c r="H23" s="60">
        <v>0.76</v>
      </c>
      <c r="I23" s="60">
        <v>1</v>
      </c>
      <c r="J23" s="140">
        <v>1.1000000000000001</v>
      </c>
      <c r="K23" s="128">
        <v>1.68</v>
      </c>
      <c r="L23" s="21">
        <v>1.67</v>
      </c>
      <c r="M23" s="21">
        <v>1.76</v>
      </c>
      <c r="N23" s="21">
        <v>1.83</v>
      </c>
      <c r="O23" s="22" t="s">
        <v>51</v>
      </c>
      <c r="P23" s="61">
        <v>0.84</v>
      </c>
      <c r="Q23" s="24" t="s">
        <v>51</v>
      </c>
      <c r="R23" s="24">
        <v>1.74</v>
      </c>
    </row>
    <row r="24" spans="1:18" x14ac:dyDescent="0.25">
      <c r="A24" s="14" t="s">
        <v>19</v>
      </c>
      <c r="B24" s="15" t="s">
        <v>51</v>
      </c>
      <c r="C24" s="16" t="s">
        <v>51</v>
      </c>
      <c r="D24" s="17" t="s">
        <v>51</v>
      </c>
      <c r="E24" s="59">
        <v>0.73</v>
      </c>
      <c r="F24" s="60">
        <v>0.49</v>
      </c>
      <c r="G24" s="60">
        <v>0.43</v>
      </c>
      <c r="H24" s="60">
        <v>0.43</v>
      </c>
      <c r="I24" s="60">
        <v>0.55000000000000004</v>
      </c>
      <c r="J24" s="140">
        <v>0.91</v>
      </c>
      <c r="K24" s="128">
        <v>0.86</v>
      </c>
      <c r="L24" s="109">
        <v>1.1100000000000001</v>
      </c>
      <c r="M24" s="109" t="s">
        <v>66</v>
      </c>
      <c r="N24" s="109" t="s">
        <v>67</v>
      </c>
      <c r="O24" s="22" t="s">
        <v>51</v>
      </c>
      <c r="P24" s="61">
        <v>0.59</v>
      </c>
      <c r="Q24" s="24" t="s">
        <v>51</v>
      </c>
      <c r="R24" s="115" t="s">
        <v>68</v>
      </c>
    </row>
    <row r="25" spans="1:18" x14ac:dyDescent="0.25">
      <c r="A25" s="14" t="s">
        <v>21</v>
      </c>
      <c r="B25" s="15" t="s">
        <v>51</v>
      </c>
      <c r="C25" s="16" t="s">
        <v>51</v>
      </c>
      <c r="D25" s="17" t="s">
        <v>51</v>
      </c>
      <c r="E25" s="59">
        <v>0.71</v>
      </c>
      <c r="F25" s="60">
        <v>0.61</v>
      </c>
      <c r="G25" s="60">
        <v>0.59</v>
      </c>
      <c r="H25" s="60">
        <v>0.59</v>
      </c>
      <c r="I25" s="60">
        <v>0.63</v>
      </c>
      <c r="J25" s="140">
        <v>1.01</v>
      </c>
      <c r="K25" s="128">
        <v>1.03</v>
      </c>
      <c r="L25" s="109">
        <v>0.72</v>
      </c>
      <c r="M25" s="109">
        <v>1.02</v>
      </c>
      <c r="N25" s="109">
        <v>0.79</v>
      </c>
      <c r="O25" s="22" t="s">
        <v>51</v>
      </c>
      <c r="P25" s="61">
        <v>0.69</v>
      </c>
      <c r="Q25" s="24" t="s">
        <v>51</v>
      </c>
      <c r="R25" s="115">
        <v>0.89</v>
      </c>
    </row>
    <row r="26" spans="1:18" x14ac:dyDescent="0.25">
      <c r="A26" s="14" t="s">
        <v>22</v>
      </c>
      <c r="B26" s="15" t="s">
        <v>51</v>
      </c>
      <c r="C26" s="16" t="s">
        <v>51</v>
      </c>
      <c r="D26" s="17" t="s">
        <v>51</v>
      </c>
      <c r="E26" s="18">
        <v>0.51</v>
      </c>
      <c r="F26" s="19">
        <v>0.71</v>
      </c>
      <c r="G26" s="19">
        <v>0.85</v>
      </c>
      <c r="H26" s="19">
        <v>0.85</v>
      </c>
      <c r="I26" s="19">
        <v>0.52</v>
      </c>
      <c r="J26" s="140">
        <v>1.22</v>
      </c>
      <c r="K26" s="128">
        <v>1.1499999999999999</v>
      </c>
      <c r="L26" s="109">
        <v>1.18</v>
      </c>
      <c r="M26" s="109">
        <v>1.21</v>
      </c>
      <c r="N26" s="109">
        <v>1.23</v>
      </c>
      <c r="O26" s="22" t="s">
        <v>51</v>
      </c>
      <c r="P26" s="23">
        <v>0.78</v>
      </c>
      <c r="Q26" s="24" t="s">
        <v>51</v>
      </c>
      <c r="R26" s="115">
        <v>1.19</v>
      </c>
    </row>
    <row r="27" spans="1:18" x14ac:dyDescent="0.25">
      <c r="A27" s="14" t="s">
        <v>24</v>
      </c>
      <c r="B27" s="15" t="s">
        <v>51</v>
      </c>
      <c r="C27" s="16" t="s">
        <v>51</v>
      </c>
      <c r="D27" s="17" t="s">
        <v>51</v>
      </c>
      <c r="E27" s="18">
        <v>0.74</v>
      </c>
      <c r="F27" s="19">
        <v>0.7</v>
      </c>
      <c r="G27" s="19">
        <v>0.64</v>
      </c>
      <c r="H27" s="19">
        <v>0.68</v>
      </c>
      <c r="I27" s="19">
        <v>0.65</v>
      </c>
      <c r="J27" s="140">
        <v>1.3</v>
      </c>
      <c r="K27" s="130">
        <v>1.27</v>
      </c>
      <c r="L27" s="21">
        <v>1.33</v>
      </c>
      <c r="M27" s="21">
        <v>1.38</v>
      </c>
      <c r="N27" s="21">
        <v>1.77</v>
      </c>
      <c r="O27" s="22" t="s">
        <v>51</v>
      </c>
      <c r="P27" s="23">
        <v>0.78</v>
      </c>
      <c r="Q27" s="24" t="s">
        <v>51</v>
      </c>
      <c r="R27" s="24">
        <v>1.44</v>
      </c>
    </row>
    <row r="28" spans="1:18" x14ac:dyDescent="0.25">
      <c r="A28" s="14" t="s">
        <v>23</v>
      </c>
      <c r="B28" s="15" t="s">
        <v>51</v>
      </c>
      <c r="C28" s="16" t="s">
        <v>51</v>
      </c>
      <c r="D28" s="17" t="s">
        <v>51</v>
      </c>
      <c r="E28" s="18">
        <v>0.85</v>
      </c>
      <c r="F28" s="19">
        <v>0.48</v>
      </c>
      <c r="G28" s="19">
        <v>0.96</v>
      </c>
      <c r="H28" s="19">
        <v>0.76</v>
      </c>
      <c r="I28" s="19">
        <v>0.92</v>
      </c>
      <c r="J28" s="140">
        <v>1.08</v>
      </c>
      <c r="K28" s="128">
        <v>0.65</v>
      </c>
      <c r="L28" s="109">
        <v>0.62</v>
      </c>
      <c r="M28" s="109">
        <v>1.0900000000000001</v>
      </c>
      <c r="N28" s="109">
        <v>0.74</v>
      </c>
      <c r="O28" s="22" t="s">
        <v>51</v>
      </c>
      <c r="P28" s="23">
        <v>0.84</v>
      </c>
      <c r="Q28" s="24" t="s">
        <v>51</v>
      </c>
      <c r="R28" s="115">
        <v>0.78</v>
      </c>
    </row>
    <row r="29" spans="1:18" x14ac:dyDescent="0.25">
      <c r="A29" s="14" t="s">
        <v>25</v>
      </c>
      <c r="B29" s="15" t="s">
        <v>51</v>
      </c>
      <c r="C29" s="16" t="s">
        <v>51</v>
      </c>
      <c r="D29" s="17" t="s">
        <v>51</v>
      </c>
      <c r="E29" s="18">
        <v>0.88</v>
      </c>
      <c r="F29" s="19">
        <v>0.92</v>
      </c>
      <c r="G29" s="19">
        <v>1.2</v>
      </c>
      <c r="H29" s="19">
        <v>1.27</v>
      </c>
      <c r="I29" s="19">
        <v>1.2</v>
      </c>
      <c r="J29" s="140">
        <v>1.51</v>
      </c>
      <c r="K29" s="128">
        <v>0.82</v>
      </c>
      <c r="L29" s="109">
        <v>0.87</v>
      </c>
      <c r="M29" s="21">
        <v>1.24</v>
      </c>
      <c r="N29" s="21">
        <v>0.96</v>
      </c>
      <c r="O29" s="22" t="s">
        <v>51</v>
      </c>
      <c r="P29" s="23">
        <v>1.1599999999999999</v>
      </c>
      <c r="Q29" s="24" t="s">
        <v>51</v>
      </c>
      <c r="R29" s="24">
        <v>0.98</v>
      </c>
    </row>
    <row r="30" spans="1:18" x14ac:dyDescent="0.25">
      <c r="A30" s="14" t="s">
        <v>26</v>
      </c>
      <c r="B30" s="15" t="s">
        <v>51</v>
      </c>
      <c r="C30" s="16" t="s">
        <v>51</v>
      </c>
      <c r="D30" s="17" t="s">
        <v>51</v>
      </c>
      <c r="E30" s="18">
        <v>0.97</v>
      </c>
      <c r="F30" s="60">
        <v>0.72</v>
      </c>
      <c r="G30" s="60">
        <v>0.31</v>
      </c>
      <c r="H30" s="60">
        <v>0.46</v>
      </c>
      <c r="I30" s="60">
        <v>0.51</v>
      </c>
      <c r="J30" s="140">
        <v>0.56000000000000005</v>
      </c>
      <c r="K30" s="128">
        <v>0.97</v>
      </c>
      <c r="L30" s="109">
        <v>0.91</v>
      </c>
      <c r="M30" s="109">
        <v>1.1399999999999999</v>
      </c>
      <c r="N30" s="109">
        <v>1.23</v>
      </c>
      <c r="O30" s="22" t="s">
        <v>51</v>
      </c>
      <c r="P30" s="61">
        <v>0.59</v>
      </c>
      <c r="Q30" s="24" t="s">
        <v>51</v>
      </c>
      <c r="R30" s="115">
        <v>1.06</v>
      </c>
    </row>
    <row r="31" spans="1:18" x14ac:dyDescent="0.25">
      <c r="A31" s="14" t="s">
        <v>28</v>
      </c>
      <c r="B31" s="15" t="s">
        <v>51</v>
      </c>
      <c r="C31" s="16" t="s">
        <v>51</v>
      </c>
      <c r="D31" s="17" t="s">
        <v>51</v>
      </c>
      <c r="E31" s="18">
        <v>1.03</v>
      </c>
      <c r="F31" s="60">
        <v>0.65</v>
      </c>
      <c r="G31" s="60">
        <v>0.45</v>
      </c>
      <c r="H31" s="60">
        <v>0.41</v>
      </c>
      <c r="I31" s="60">
        <v>0.84</v>
      </c>
      <c r="J31" s="140">
        <v>1.1599999999999999</v>
      </c>
      <c r="K31" s="130">
        <v>1.24</v>
      </c>
      <c r="L31" s="21">
        <v>1.19</v>
      </c>
      <c r="M31" s="21">
        <v>1.43</v>
      </c>
      <c r="N31" s="21">
        <v>1.86</v>
      </c>
      <c r="O31" s="22" t="s">
        <v>51</v>
      </c>
      <c r="P31" s="61">
        <v>0.76</v>
      </c>
      <c r="Q31" s="24" t="s">
        <v>51</v>
      </c>
      <c r="R31" s="24">
        <v>1.42</v>
      </c>
    </row>
    <row r="32" spans="1:18" x14ac:dyDescent="0.25">
      <c r="A32" s="14" t="s">
        <v>27</v>
      </c>
      <c r="B32" s="15" t="s">
        <v>51</v>
      </c>
      <c r="C32" s="16" t="s">
        <v>51</v>
      </c>
      <c r="D32" s="17" t="s">
        <v>51</v>
      </c>
      <c r="E32" s="18">
        <v>1.07</v>
      </c>
      <c r="F32" s="60">
        <v>0.66</v>
      </c>
      <c r="G32" s="60">
        <v>0.24</v>
      </c>
      <c r="H32" s="60">
        <v>0.56999999999999995</v>
      </c>
      <c r="I32" s="60">
        <v>0.48</v>
      </c>
      <c r="J32" s="140">
        <v>0.88</v>
      </c>
      <c r="K32" s="128">
        <v>0.66</v>
      </c>
      <c r="L32" s="109">
        <v>0.53</v>
      </c>
      <c r="M32" s="109">
        <v>0.79</v>
      </c>
      <c r="N32" s="109">
        <v>0.64</v>
      </c>
      <c r="O32" s="22" t="s">
        <v>51</v>
      </c>
      <c r="P32" s="61">
        <v>0.65</v>
      </c>
      <c r="Q32" s="24" t="s">
        <v>51</v>
      </c>
      <c r="R32" s="115">
        <v>0.66</v>
      </c>
    </row>
    <row r="33" spans="1:18" ht="15.75" thickBot="1" x14ac:dyDescent="0.3">
      <c r="A33" s="25" t="s">
        <v>29</v>
      </c>
      <c r="B33" s="26" t="s">
        <v>51</v>
      </c>
      <c r="C33" s="78" t="s">
        <v>51</v>
      </c>
      <c r="D33" s="79" t="s">
        <v>51</v>
      </c>
      <c r="E33" s="29">
        <v>1.1499999999999999</v>
      </c>
      <c r="F33" s="80">
        <v>0.62</v>
      </c>
      <c r="G33" s="80">
        <v>0.85</v>
      </c>
      <c r="H33" s="80">
        <v>0.85</v>
      </c>
      <c r="I33" s="80">
        <v>0.54</v>
      </c>
      <c r="J33" s="32">
        <v>1.1100000000000001</v>
      </c>
      <c r="K33" s="122">
        <v>0.69</v>
      </c>
      <c r="L33" s="116">
        <v>0.69</v>
      </c>
      <c r="M33" s="116">
        <v>1.05</v>
      </c>
      <c r="N33" s="116">
        <v>0.89</v>
      </c>
      <c r="O33" s="81" t="s">
        <v>51</v>
      </c>
      <c r="P33" s="82">
        <v>0.86</v>
      </c>
      <c r="Q33" s="34" t="s">
        <v>51</v>
      </c>
      <c r="R33" s="112">
        <v>0.83</v>
      </c>
    </row>
    <row r="34" spans="1:18" x14ac:dyDescent="0.25">
      <c r="A34" s="118" t="s">
        <v>70</v>
      </c>
      <c r="B34" s="84"/>
      <c r="C34" s="84"/>
      <c r="D34" s="84"/>
    </row>
    <row r="35" spans="1:18" x14ac:dyDescent="0.25">
      <c r="A35" s="125" t="s">
        <v>69</v>
      </c>
      <c r="B35" s="84"/>
      <c r="C35" s="84"/>
      <c r="D35" s="84"/>
    </row>
    <row r="36" spans="1:18" x14ac:dyDescent="0.25">
      <c r="A36" s="117"/>
      <c r="B36" s="84"/>
      <c r="C36" s="84"/>
      <c r="D36" s="84"/>
    </row>
    <row r="37" spans="1:18" ht="15.75" thickBot="1" x14ac:dyDescent="0.3">
      <c r="A37" s="2" t="s">
        <v>30</v>
      </c>
      <c r="B37" s="85"/>
      <c r="C37" s="85"/>
      <c r="D37" s="85"/>
    </row>
    <row r="38" spans="1:18" s="1" customFormat="1" ht="45.75" thickBot="1" x14ac:dyDescent="0.3">
      <c r="A38" s="102" t="s">
        <v>31</v>
      </c>
      <c r="B38" s="102">
        <v>2007</v>
      </c>
      <c r="C38" s="103">
        <v>2008</v>
      </c>
      <c r="D38" s="104">
        <v>2009</v>
      </c>
      <c r="E38" s="105">
        <v>2010</v>
      </c>
      <c r="F38" s="105">
        <v>2011</v>
      </c>
      <c r="G38" s="105">
        <v>2012</v>
      </c>
      <c r="H38" s="105">
        <v>2013</v>
      </c>
      <c r="I38" s="105">
        <v>2014</v>
      </c>
      <c r="J38" s="107">
        <v>2015</v>
      </c>
      <c r="K38" s="103">
        <v>2016</v>
      </c>
      <c r="L38" s="105">
        <v>2017</v>
      </c>
      <c r="M38" s="106">
        <v>2018</v>
      </c>
      <c r="N38" s="105">
        <v>2019</v>
      </c>
      <c r="O38" s="107" t="s">
        <v>55</v>
      </c>
      <c r="P38" s="108" t="s">
        <v>53</v>
      </c>
      <c r="Q38" s="108" t="s">
        <v>54</v>
      </c>
      <c r="R38" s="108" t="s">
        <v>56</v>
      </c>
    </row>
    <row r="39" spans="1:18" ht="15.75" thickTop="1" x14ac:dyDescent="0.25">
      <c r="A39" s="86" t="s">
        <v>32</v>
      </c>
      <c r="B39" s="15" t="s">
        <v>51</v>
      </c>
      <c r="C39" s="16" t="s">
        <v>51</v>
      </c>
      <c r="D39" s="17" t="s">
        <v>51</v>
      </c>
      <c r="E39" s="75">
        <v>0.41</v>
      </c>
      <c r="F39" s="75">
        <v>0.51</v>
      </c>
      <c r="G39" s="75">
        <v>0.42</v>
      </c>
      <c r="H39" s="75">
        <v>0.45</v>
      </c>
      <c r="I39" s="75">
        <v>0.64</v>
      </c>
      <c r="J39" s="137">
        <v>0.61</v>
      </c>
      <c r="K39" s="128">
        <v>0.65</v>
      </c>
      <c r="L39" s="109">
        <v>0.63</v>
      </c>
      <c r="M39" s="109">
        <v>0.71</v>
      </c>
      <c r="N39" s="109">
        <v>0.54</v>
      </c>
      <c r="O39" s="22" t="s">
        <v>51</v>
      </c>
      <c r="P39" s="76">
        <v>0.51</v>
      </c>
      <c r="Q39" s="87" t="s">
        <v>51</v>
      </c>
      <c r="R39" s="121">
        <v>0.63</v>
      </c>
    </row>
    <row r="40" spans="1:18" x14ac:dyDescent="0.25">
      <c r="A40" s="86" t="s">
        <v>33</v>
      </c>
      <c r="B40" s="15" t="s">
        <v>51</v>
      </c>
      <c r="C40" s="16" t="s">
        <v>51</v>
      </c>
      <c r="D40" s="17" t="s">
        <v>51</v>
      </c>
      <c r="E40" s="75">
        <v>0.61</v>
      </c>
      <c r="F40" s="75">
        <v>0.76</v>
      </c>
      <c r="G40" s="75">
        <v>0.77</v>
      </c>
      <c r="H40" s="75">
        <v>0.6</v>
      </c>
      <c r="I40" s="75">
        <v>0.61</v>
      </c>
      <c r="J40" s="137">
        <v>0.8</v>
      </c>
      <c r="K40" s="128">
        <v>0.53</v>
      </c>
      <c r="L40" s="109">
        <v>0.66</v>
      </c>
      <c r="M40" s="109">
        <v>0.57999999999999996</v>
      </c>
      <c r="N40" s="109">
        <v>0.8</v>
      </c>
      <c r="O40" s="22" t="s">
        <v>51</v>
      </c>
      <c r="P40" s="76">
        <v>0.69</v>
      </c>
      <c r="Q40" s="45" t="s">
        <v>51</v>
      </c>
      <c r="R40" s="110">
        <v>0.64</v>
      </c>
    </row>
    <row r="41" spans="1:18" x14ac:dyDescent="0.25">
      <c r="A41" s="86" t="s">
        <v>34</v>
      </c>
      <c r="B41" s="15" t="s">
        <v>51</v>
      </c>
      <c r="C41" s="16" t="s">
        <v>51</v>
      </c>
      <c r="D41" s="17" t="s">
        <v>51</v>
      </c>
      <c r="E41" s="75">
        <v>0.6</v>
      </c>
      <c r="F41" s="75">
        <v>0.49</v>
      </c>
      <c r="G41" s="75">
        <v>0.6</v>
      </c>
      <c r="H41" s="75">
        <v>0.53</v>
      </c>
      <c r="I41" s="75">
        <v>0.47</v>
      </c>
      <c r="J41" s="137">
        <v>0.63</v>
      </c>
      <c r="K41" s="130">
        <v>0.68</v>
      </c>
      <c r="L41" s="21">
        <v>0.72</v>
      </c>
      <c r="M41" s="21">
        <v>0.69</v>
      </c>
      <c r="N41" s="21">
        <v>0.71</v>
      </c>
      <c r="O41" s="22" t="s">
        <v>51</v>
      </c>
      <c r="P41" s="76">
        <v>0.55000000000000004</v>
      </c>
      <c r="Q41" s="45" t="s">
        <v>51</v>
      </c>
      <c r="R41" s="45">
        <v>0.7</v>
      </c>
    </row>
    <row r="42" spans="1:18" x14ac:dyDescent="0.25">
      <c r="A42" s="86" t="s">
        <v>35</v>
      </c>
      <c r="B42" s="15">
        <v>0.56999999999999995</v>
      </c>
      <c r="C42" s="16">
        <v>0.57999999999999996</v>
      </c>
      <c r="D42" s="17">
        <v>0.56999999999999995</v>
      </c>
      <c r="E42" s="75">
        <v>0.57999999999999996</v>
      </c>
      <c r="F42" s="75">
        <v>0.56000000000000005</v>
      </c>
      <c r="G42" s="75">
        <v>0.61</v>
      </c>
      <c r="H42" s="75">
        <v>0.53</v>
      </c>
      <c r="I42" s="75">
        <v>0.53</v>
      </c>
      <c r="J42" s="137">
        <v>0.67</v>
      </c>
      <c r="K42" s="130">
        <v>0.63</v>
      </c>
      <c r="L42" s="21">
        <v>0.69</v>
      </c>
      <c r="M42" s="21">
        <v>0.66</v>
      </c>
      <c r="N42" s="21">
        <v>0.71</v>
      </c>
      <c r="O42" s="88">
        <f>AVERAGE(B42:D42)</f>
        <v>0.57333333333333325</v>
      </c>
      <c r="P42" s="76">
        <v>0.57999999999999996</v>
      </c>
      <c r="Q42" s="68">
        <f>AVERAGE(B42:D42,E42:J42)</f>
        <v>0.57777777777777783</v>
      </c>
      <c r="R42" s="68">
        <v>0.67</v>
      </c>
    </row>
    <row r="43" spans="1:18" x14ac:dyDescent="0.25">
      <c r="A43" s="86" t="s">
        <v>36</v>
      </c>
      <c r="B43" s="15" t="s">
        <v>51</v>
      </c>
      <c r="C43" s="16" t="s">
        <v>51</v>
      </c>
      <c r="D43" s="17" t="s">
        <v>51</v>
      </c>
      <c r="E43" s="75">
        <v>0.85</v>
      </c>
      <c r="F43" s="75">
        <v>0.86</v>
      </c>
      <c r="G43" s="75">
        <v>0.87</v>
      </c>
      <c r="H43" s="75">
        <v>1.03</v>
      </c>
      <c r="I43" s="75">
        <v>1.05</v>
      </c>
      <c r="J43" s="137">
        <v>1.25</v>
      </c>
      <c r="K43" s="130">
        <v>1.04</v>
      </c>
      <c r="L43" s="21">
        <v>1.1499999999999999</v>
      </c>
      <c r="M43" s="21">
        <v>1.25</v>
      </c>
      <c r="N43" s="21">
        <v>1.25</v>
      </c>
      <c r="O43" s="22" t="s">
        <v>51</v>
      </c>
      <c r="P43" s="76">
        <v>0.99</v>
      </c>
      <c r="Q43" s="45" t="s">
        <v>51</v>
      </c>
      <c r="R43" s="45">
        <v>1.17</v>
      </c>
    </row>
    <row r="44" spans="1:18" x14ac:dyDescent="0.25">
      <c r="A44" s="86" t="s">
        <v>37</v>
      </c>
      <c r="B44" s="15" t="s">
        <v>51</v>
      </c>
      <c r="C44" s="16" t="s">
        <v>51</v>
      </c>
      <c r="D44" s="17" t="s">
        <v>51</v>
      </c>
      <c r="E44" s="75">
        <v>0.62</v>
      </c>
      <c r="F44" s="75">
        <v>0.75</v>
      </c>
      <c r="G44" s="75">
        <v>0.63</v>
      </c>
      <c r="H44" s="75">
        <v>0.6</v>
      </c>
      <c r="I44" s="75">
        <v>0.52</v>
      </c>
      <c r="J44" s="137">
        <v>0.67</v>
      </c>
      <c r="K44" s="128">
        <v>0.57999999999999996</v>
      </c>
      <c r="L44" s="109">
        <v>0.59</v>
      </c>
      <c r="M44" s="109">
        <v>0.67</v>
      </c>
      <c r="N44" s="109">
        <v>0.56999999999999995</v>
      </c>
      <c r="O44" s="22" t="s">
        <v>51</v>
      </c>
      <c r="P44" s="76">
        <v>0.63</v>
      </c>
      <c r="Q44" s="45" t="s">
        <v>51</v>
      </c>
      <c r="R44" s="110">
        <v>0.6</v>
      </c>
    </row>
    <row r="45" spans="1:18" x14ac:dyDescent="0.25">
      <c r="A45" s="86" t="s">
        <v>38</v>
      </c>
      <c r="B45" s="15" t="s">
        <v>51</v>
      </c>
      <c r="C45" s="16" t="s">
        <v>51</v>
      </c>
      <c r="D45" s="17" t="s">
        <v>51</v>
      </c>
      <c r="E45" s="75">
        <v>0.68</v>
      </c>
      <c r="F45" s="75">
        <v>0.67</v>
      </c>
      <c r="G45" s="75">
        <v>0.6</v>
      </c>
      <c r="H45" s="75">
        <v>0.71</v>
      </c>
      <c r="I45" s="75">
        <v>0.73</v>
      </c>
      <c r="J45" s="137">
        <v>0.86</v>
      </c>
      <c r="K45" s="130">
        <v>0.89</v>
      </c>
      <c r="L45" s="21">
        <v>0.85</v>
      </c>
      <c r="M45" s="21">
        <v>0.8</v>
      </c>
      <c r="N45" s="21">
        <v>0.8</v>
      </c>
      <c r="O45" s="22" t="s">
        <v>51</v>
      </c>
      <c r="P45" s="76">
        <v>0.71</v>
      </c>
      <c r="Q45" s="45" t="s">
        <v>51</v>
      </c>
      <c r="R45" s="45">
        <v>0.83</v>
      </c>
    </row>
    <row r="46" spans="1:18" x14ac:dyDescent="0.25">
      <c r="A46" s="86" t="s">
        <v>39</v>
      </c>
      <c r="B46" s="62">
        <v>1.1399999999999999</v>
      </c>
      <c r="C46" s="63">
        <v>1.1299999999999999</v>
      </c>
      <c r="D46" s="17">
        <v>0.84</v>
      </c>
      <c r="E46" s="75">
        <v>0.71</v>
      </c>
      <c r="F46" s="75">
        <v>0.73</v>
      </c>
      <c r="G46" s="75">
        <v>0.68</v>
      </c>
      <c r="H46" s="75">
        <v>0.78</v>
      </c>
      <c r="I46" s="75">
        <v>0.78</v>
      </c>
      <c r="J46" s="137">
        <v>0.93</v>
      </c>
      <c r="K46" s="130">
        <v>0.87</v>
      </c>
      <c r="L46" s="21">
        <v>0.87</v>
      </c>
      <c r="M46" s="21">
        <v>0.88</v>
      </c>
      <c r="N46" s="21">
        <v>0.86</v>
      </c>
      <c r="O46" s="66">
        <f>AVERAGE(B46:D46)</f>
        <v>1.0366666666666664</v>
      </c>
      <c r="P46" s="76">
        <v>0.77</v>
      </c>
      <c r="Q46" s="68">
        <f>AVERAGE(B46:D46,E46:J46)</f>
        <v>0.85777777777777764</v>
      </c>
      <c r="R46" s="68">
        <v>0.87</v>
      </c>
    </row>
    <row r="47" spans="1:18" x14ac:dyDescent="0.25">
      <c r="A47" s="86" t="s">
        <v>40</v>
      </c>
      <c r="B47" s="15" t="s">
        <v>51</v>
      </c>
      <c r="C47" s="16" t="s">
        <v>51</v>
      </c>
      <c r="D47" s="17" t="s">
        <v>51</v>
      </c>
      <c r="E47" s="75">
        <v>0.53</v>
      </c>
      <c r="F47" s="75">
        <v>0.57999999999999996</v>
      </c>
      <c r="G47" s="75">
        <v>0.57999999999999996</v>
      </c>
      <c r="H47" s="75">
        <v>0.73</v>
      </c>
      <c r="I47" s="75">
        <v>0.67</v>
      </c>
      <c r="J47" s="137">
        <v>0.8</v>
      </c>
      <c r="K47" s="130">
        <v>0.88</v>
      </c>
      <c r="L47" s="21">
        <v>0.91</v>
      </c>
      <c r="M47" s="21">
        <v>0.7</v>
      </c>
      <c r="N47" s="21">
        <v>0.97</v>
      </c>
      <c r="O47" s="22" t="s">
        <v>51</v>
      </c>
      <c r="P47" s="76">
        <v>0.65</v>
      </c>
      <c r="Q47" s="45" t="s">
        <v>51</v>
      </c>
      <c r="R47" s="45">
        <v>0.86</v>
      </c>
    </row>
    <row r="48" spans="1:18" x14ac:dyDescent="0.25">
      <c r="A48" s="86" t="s">
        <v>41</v>
      </c>
      <c r="B48" s="15" t="s">
        <v>51</v>
      </c>
      <c r="C48" s="16" t="s">
        <v>51</v>
      </c>
      <c r="D48" s="17" t="s">
        <v>51</v>
      </c>
      <c r="E48" s="75">
        <v>0.63</v>
      </c>
      <c r="F48" s="75">
        <v>0.59</v>
      </c>
      <c r="G48" s="75">
        <v>0.59</v>
      </c>
      <c r="H48" s="75">
        <v>0.34</v>
      </c>
      <c r="I48" s="75">
        <v>0.49</v>
      </c>
      <c r="J48" s="137">
        <v>0.39</v>
      </c>
      <c r="K48" s="128">
        <v>0.64</v>
      </c>
      <c r="L48" s="109">
        <v>0.35</v>
      </c>
      <c r="M48" s="109">
        <v>0.71</v>
      </c>
      <c r="N48" s="109">
        <v>0.61</v>
      </c>
      <c r="O48" s="22" t="s">
        <v>51</v>
      </c>
      <c r="P48" s="76">
        <v>0.5</v>
      </c>
      <c r="Q48" s="45" t="s">
        <v>51</v>
      </c>
      <c r="R48" s="110">
        <v>0.57999999999999996</v>
      </c>
    </row>
    <row r="49" spans="1:18" x14ac:dyDescent="0.25">
      <c r="A49" s="86" t="s">
        <v>42</v>
      </c>
      <c r="B49" s="15" t="s">
        <v>51</v>
      </c>
      <c r="C49" s="16" t="s">
        <v>51</v>
      </c>
      <c r="D49" s="17" t="s">
        <v>51</v>
      </c>
      <c r="E49" s="75">
        <v>0.7</v>
      </c>
      <c r="F49" s="75">
        <v>0.59</v>
      </c>
      <c r="G49" s="75">
        <v>0.6</v>
      </c>
      <c r="H49" s="75">
        <v>0.62</v>
      </c>
      <c r="I49" s="75">
        <v>0.66</v>
      </c>
      <c r="J49" s="137">
        <v>0.85</v>
      </c>
      <c r="K49" s="130">
        <v>0.81</v>
      </c>
      <c r="L49" s="21">
        <v>0.65</v>
      </c>
      <c r="M49" s="21">
        <v>0.7</v>
      </c>
      <c r="N49" s="21">
        <v>0.64</v>
      </c>
      <c r="O49" s="22" t="s">
        <v>51</v>
      </c>
      <c r="P49" s="76">
        <v>0.67</v>
      </c>
      <c r="Q49" s="45" t="s">
        <v>51</v>
      </c>
      <c r="R49" s="45">
        <v>0.69</v>
      </c>
    </row>
    <row r="50" spans="1:18" ht="15.75" thickBot="1" x14ac:dyDescent="0.3">
      <c r="A50" s="89" t="s">
        <v>43</v>
      </c>
      <c r="B50" s="26">
        <v>0.77</v>
      </c>
      <c r="C50" s="78">
        <v>0.64</v>
      </c>
      <c r="D50" s="79">
        <v>0.65</v>
      </c>
      <c r="E50" s="30">
        <v>0.62</v>
      </c>
      <c r="F50" s="80">
        <v>0.57999999999999996</v>
      </c>
      <c r="G50" s="80">
        <v>0.59</v>
      </c>
      <c r="H50" s="80">
        <v>0.61</v>
      </c>
      <c r="I50" s="80">
        <v>0.63</v>
      </c>
      <c r="J50" s="32">
        <v>0.75</v>
      </c>
      <c r="K50" s="29">
        <v>0.8</v>
      </c>
      <c r="L50" s="30">
        <v>0.69</v>
      </c>
      <c r="M50" s="30">
        <v>0.7</v>
      </c>
      <c r="N50" s="30">
        <v>0.75</v>
      </c>
      <c r="O50" s="91">
        <f>AVERAGE(B50:D50)</f>
        <v>0.68666666666666665</v>
      </c>
      <c r="P50" s="82">
        <v>0.63</v>
      </c>
      <c r="Q50" s="50">
        <f>AVERAGE(B50:D50,E50:J50)</f>
        <v>0.64888888888888885</v>
      </c>
      <c r="R50" s="50">
        <v>0.73</v>
      </c>
    </row>
    <row r="51" spans="1:18" x14ac:dyDescent="0.25">
      <c r="A51" s="118" t="s">
        <v>70</v>
      </c>
      <c r="B51" s="84"/>
      <c r="C51" s="84"/>
      <c r="D51" s="84"/>
    </row>
    <row r="52" spans="1:18" x14ac:dyDescent="0.25">
      <c r="A52" s="83"/>
      <c r="B52" s="84"/>
      <c r="C52" s="84"/>
      <c r="D52" s="84"/>
    </row>
    <row r="53" spans="1:18" ht="15.75" thickBot="1" x14ac:dyDescent="0.3">
      <c r="A53" s="2" t="s">
        <v>71</v>
      </c>
      <c r="B53" s="85"/>
      <c r="C53" s="85"/>
      <c r="D53" s="85"/>
    </row>
    <row r="54" spans="1:18" s="1" customFormat="1" ht="45.75" thickBot="1" x14ac:dyDescent="0.3">
      <c r="A54" s="102" t="s">
        <v>31</v>
      </c>
      <c r="B54" s="102">
        <v>2007</v>
      </c>
      <c r="C54" s="103">
        <v>2008</v>
      </c>
      <c r="D54" s="104">
        <v>2009</v>
      </c>
      <c r="E54" s="105">
        <v>2010</v>
      </c>
      <c r="F54" s="105">
        <v>2011</v>
      </c>
      <c r="G54" s="105">
        <v>2012</v>
      </c>
      <c r="H54" s="105">
        <v>2013</v>
      </c>
      <c r="I54" s="105">
        <v>2014</v>
      </c>
      <c r="J54" s="107">
        <v>2015</v>
      </c>
      <c r="K54" s="103">
        <v>2016</v>
      </c>
      <c r="L54" s="105">
        <v>2017</v>
      </c>
      <c r="M54" s="106">
        <v>2018</v>
      </c>
      <c r="N54" s="105">
        <v>2019</v>
      </c>
      <c r="O54" s="107" t="s">
        <v>55</v>
      </c>
      <c r="P54" s="108" t="s">
        <v>53</v>
      </c>
      <c r="Q54" s="108" t="s">
        <v>54</v>
      </c>
      <c r="R54" s="108" t="s">
        <v>56</v>
      </c>
    </row>
    <row r="55" spans="1:18" ht="15.75" thickTop="1" x14ac:dyDescent="0.25">
      <c r="A55" s="92" t="s">
        <v>44</v>
      </c>
      <c r="B55" s="5" t="s">
        <v>51</v>
      </c>
      <c r="C55" s="6" t="s">
        <v>51</v>
      </c>
      <c r="D55" s="7" t="s">
        <v>51</v>
      </c>
      <c r="E55" s="9">
        <v>0.19</v>
      </c>
      <c r="F55" s="9">
        <v>0.2</v>
      </c>
      <c r="G55" s="9">
        <v>0.42</v>
      </c>
      <c r="H55" s="9">
        <v>0.31</v>
      </c>
      <c r="I55" s="9">
        <v>0.56000000000000005</v>
      </c>
      <c r="J55" s="138">
        <v>0.47</v>
      </c>
      <c r="K55" s="129" t="s">
        <v>73</v>
      </c>
      <c r="L55" s="123" t="s">
        <v>73</v>
      </c>
      <c r="M55" s="123" t="s">
        <v>74</v>
      </c>
      <c r="N55" s="123" t="s">
        <v>75</v>
      </c>
      <c r="O55" s="11" t="s">
        <v>51</v>
      </c>
      <c r="P55" s="12">
        <v>0.36</v>
      </c>
      <c r="Q55" s="87" t="s">
        <v>51</v>
      </c>
      <c r="R55" s="121" t="s">
        <v>62</v>
      </c>
    </row>
    <row r="56" spans="1:18" x14ac:dyDescent="0.25">
      <c r="A56" s="86" t="s">
        <v>45</v>
      </c>
      <c r="B56" s="62">
        <v>0.55000000000000004</v>
      </c>
      <c r="C56" s="63">
        <v>0.47</v>
      </c>
      <c r="D56" s="64">
        <v>0.46</v>
      </c>
      <c r="E56" s="75">
        <v>0.34</v>
      </c>
      <c r="F56" s="75">
        <v>0.45</v>
      </c>
      <c r="G56" s="75">
        <v>0.36</v>
      </c>
      <c r="H56" s="75">
        <v>0.41</v>
      </c>
      <c r="I56" s="75">
        <v>0.42</v>
      </c>
      <c r="J56" s="137">
        <v>0.45</v>
      </c>
      <c r="K56" s="130">
        <v>0.28000000000000003</v>
      </c>
      <c r="L56" s="21">
        <v>0.37</v>
      </c>
      <c r="M56" s="21">
        <v>0.36</v>
      </c>
      <c r="N56" s="21">
        <v>0.28000000000000003</v>
      </c>
      <c r="O56" s="66">
        <f>AVERAGE(B56:D56)</f>
        <v>0.49333333333333335</v>
      </c>
      <c r="P56" s="76">
        <v>0.41</v>
      </c>
      <c r="Q56" s="68">
        <f>AVERAGE(B56:D56,E56:J56)</f>
        <v>0.43444444444444447</v>
      </c>
      <c r="R56" s="68">
        <v>0.32</v>
      </c>
    </row>
    <row r="57" spans="1:18" ht="15.75" thickBot="1" x14ac:dyDescent="0.3">
      <c r="A57" s="93" t="s">
        <v>46</v>
      </c>
      <c r="B57" s="69" t="s">
        <v>51</v>
      </c>
      <c r="C57" s="27" t="s">
        <v>51</v>
      </c>
      <c r="D57" s="70" t="s">
        <v>51</v>
      </c>
      <c r="E57" s="94">
        <v>1.32</v>
      </c>
      <c r="F57" s="94">
        <v>1.38</v>
      </c>
      <c r="G57" s="94">
        <v>1.3</v>
      </c>
      <c r="H57" s="94">
        <v>1.37</v>
      </c>
      <c r="I57" s="94">
        <v>1.84</v>
      </c>
      <c r="J57" s="139">
        <v>1.45</v>
      </c>
      <c r="K57" s="131">
        <v>1.1200000000000001</v>
      </c>
      <c r="L57" s="111">
        <v>1.1000000000000001</v>
      </c>
      <c r="M57" s="111">
        <v>1.22</v>
      </c>
      <c r="N57" s="111">
        <v>1.19</v>
      </c>
      <c r="O57" s="72" t="s">
        <v>51</v>
      </c>
      <c r="P57" s="95">
        <v>1.44</v>
      </c>
      <c r="Q57" s="96" t="s">
        <v>51</v>
      </c>
      <c r="R57" s="124">
        <v>1.1499999999999999</v>
      </c>
    </row>
    <row r="58" spans="1:18" customFormat="1" x14ac:dyDescent="0.25">
      <c r="A58" s="118" t="s">
        <v>70</v>
      </c>
      <c r="B58" s="120"/>
      <c r="C58" s="120"/>
      <c r="D58" s="120"/>
      <c r="O58" s="120"/>
      <c r="Q58" s="120"/>
      <c r="R58" s="120"/>
    </row>
    <row r="59" spans="1:18" customFormat="1" x14ac:dyDescent="0.25">
      <c r="A59" s="125" t="s">
        <v>69</v>
      </c>
      <c r="B59" s="120"/>
      <c r="C59" s="120"/>
      <c r="D59" s="120"/>
      <c r="O59" s="120"/>
      <c r="Q59" s="120"/>
      <c r="R59" s="120"/>
    </row>
    <row r="60" spans="1:18" customFormat="1" x14ac:dyDescent="0.25">
      <c r="B60" s="120"/>
      <c r="C60" s="120"/>
      <c r="D60" s="120"/>
      <c r="O60" s="120"/>
      <c r="Q60" s="120"/>
      <c r="R60" s="120"/>
    </row>
    <row r="61" spans="1:18" customFormat="1" ht="15.75" thickBot="1" x14ac:dyDescent="0.3">
      <c r="A61" s="2" t="s">
        <v>72</v>
      </c>
      <c r="B61" s="120"/>
      <c r="C61" s="120"/>
      <c r="D61" s="120"/>
      <c r="O61" s="120"/>
      <c r="Q61" s="120"/>
      <c r="R61" s="120"/>
    </row>
    <row r="62" spans="1:18" customFormat="1" ht="45.75" thickBot="1" x14ac:dyDescent="0.3">
      <c r="A62" s="102" t="s">
        <v>31</v>
      </c>
      <c r="B62" s="102">
        <v>2007</v>
      </c>
      <c r="C62" s="103">
        <v>2008</v>
      </c>
      <c r="D62" s="104">
        <v>2009</v>
      </c>
      <c r="E62" s="105">
        <v>2010</v>
      </c>
      <c r="F62" s="105">
        <v>2011</v>
      </c>
      <c r="G62" s="105">
        <v>2012</v>
      </c>
      <c r="H62" s="105">
        <v>2013</v>
      </c>
      <c r="I62" s="105">
        <v>2014</v>
      </c>
      <c r="J62" s="107">
        <v>2015</v>
      </c>
      <c r="K62" s="103">
        <v>2016</v>
      </c>
      <c r="L62" s="105">
        <v>2017</v>
      </c>
      <c r="M62" s="106">
        <v>2018</v>
      </c>
      <c r="N62" s="105">
        <v>2019</v>
      </c>
      <c r="O62" s="107" t="s">
        <v>55</v>
      </c>
      <c r="P62" s="108" t="s">
        <v>53</v>
      </c>
      <c r="Q62" s="108" t="s">
        <v>54</v>
      </c>
      <c r="R62" s="108" t="s">
        <v>56</v>
      </c>
    </row>
    <row r="63" spans="1:18" ht="15.75" thickTop="1" x14ac:dyDescent="0.25">
      <c r="A63" s="86" t="s">
        <v>47</v>
      </c>
      <c r="B63" s="15">
        <v>1.75</v>
      </c>
      <c r="C63" s="63">
        <v>2.0299999999999998</v>
      </c>
      <c r="D63" s="17">
        <v>1.38</v>
      </c>
      <c r="E63" s="75">
        <v>1.88</v>
      </c>
      <c r="F63" s="75">
        <v>1.67</v>
      </c>
      <c r="G63" s="75">
        <v>1.81</v>
      </c>
      <c r="H63" s="75">
        <v>1.46</v>
      </c>
      <c r="I63" s="75">
        <v>1.27</v>
      </c>
      <c r="J63" s="137">
        <v>1.56</v>
      </c>
      <c r="K63" s="128">
        <v>1.91</v>
      </c>
      <c r="L63" s="109">
        <v>2.41</v>
      </c>
      <c r="M63" s="109">
        <v>2.62</v>
      </c>
      <c r="N63" s="109">
        <v>2.6</v>
      </c>
      <c r="O63" s="97">
        <f>AVERAGE(B63:D63)</f>
        <v>1.72</v>
      </c>
      <c r="P63" s="76">
        <v>1.61</v>
      </c>
      <c r="Q63" s="119">
        <f>AVERAGE(B63:D63,E63:J63)</f>
        <v>1.6455555555555557</v>
      </c>
      <c r="R63" s="126">
        <v>2.4</v>
      </c>
    </row>
    <row r="64" spans="1:18" x14ac:dyDescent="0.25">
      <c r="A64" s="86" t="s">
        <v>48</v>
      </c>
      <c r="B64" s="62">
        <v>2.86</v>
      </c>
      <c r="C64" s="63">
        <v>2.46</v>
      </c>
      <c r="D64" s="64">
        <v>2.09</v>
      </c>
      <c r="E64" s="75">
        <v>2.0299999999999998</v>
      </c>
      <c r="F64" s="75">
        <v>2.11</v>
      </c>
      <c r="G64" s="75">
        <v>2.06</v>
      </c>
      <c r="H64" s="75">
        <v>2.13</v>
      </c>
      <c r="I64" s="75">
        <v>2.17</v>
      </c>
      <c r="J64" s="137">
        <v>2.5299999999999998</v>
      </c>
      <c r="K64" s="128">
        <v>1.89</v>
      </c>
      <c r="L64" s="109">
        <v>2.63</v>
      </c>
      <c r="M64" s="109">
        <v>2.4300000000000002</v>
      </c>
      <c r="N64" s="109">
        <v>2.0699999999999998</v>
      </c>
      <c r="O64" s="66">
        <f>AVERAGE(B64:D64)</f>
        <v>2.4700000000000002</v>
      </c>
      <c r="P64" s="76">
        <v>2.17</v>
      </c>
      <c r="Q64" s="68">
        <f>AVERAGE(B64:D64,E64:J64)</f>
        <v>2.2711111111111109</v>
      </c>
      <c r="R64" s="67">
        <v>2.2599999999999998</v>
      </c>
    </row>
    <row r="65" spans="1:18" x14ac:dyDescent="0.25">
      <c r="A65" s="86" t="s">
        <v>49</v>
      </c>
      <c r="B65" s="15">
        <v>1.61</v>
      </c>
      <c r="C65" s="16">
        <v>1.1299999999999999</v>
      </c>
      <c r="D65" s="17">
        <v>1.22</v>
      </c>
      <c r="E65" s="75">
        <v>1.79</v>
      </c>
      <c r="F65" s="75">
        <v>1.98</v>
      </c>
      <c r="G65" s="75">
        <v>1.6</v>
      </c>
      <c r="H65" s="75">
        <v>1.5</v>
      </c>
      <c r="I65" s="75">
        <v>1.81</v>
      </c>
      <c r="J65" s="137">
        <v>2.06</v>
      </c>
      <c r="K65" s="128">
        <v>1.01</v>
      </c>
      <c r="L65" s="109">
        <v>1.3</v>
      </c>
      <c r="M65" s="109">
        <v>1.59</v>
      </c>
      <c r="N65" s="109">
        <v>1.34</v>
      </c>
      <c r="O65" s="88">
        <f>AVERAGE(B65:D65)</f>
        <v>1.32</v>
      </c>
      <c r="P65" s="76">
        <v>1.79</v>
      </c>
      <c r="Q65" s="68">
        <f>AVERAGE(B65:D65,E65:J65)</f>
        <v>1.6333333333333335</v>
      </c>
      <c r="R65" s="67">
        <v>1.31</v>
      </c>
    </row>
    <row r="66" spans="1:18" ht="15.75" thickBot="1" x14ac:dyDescent="0.3">
      <c r="A66" s="89" t="s">
        <v>50</v>
      </c>
      <c r="B66" s="98">
        <v>3.01</v>
      </c>
      <c r="C66" s="99">
        <v>2.85</v>
      </c>
      <c r="D66" s="100">
        <v>2.5099999999999998</v>
      </c>
      <c r="E66" s="30">
        <v>3.03</v>
      </c>
      <c r="F66" s="80">
        <v>2.98</v>
      </c>
      <c r="G66" s="80">
        <v>2.92</v>
      </c>
      <c r="H66" s="80">
        <v>2.93</v>
      </c>
      <c r="I66" s="80">
        <v>3.1</v>
      </c>
      <c r="J66" s="32">
        <v>3.46</v>
      </c>
      <c r="K66" s="29">
        <v>3.27</v>
      </c>
      <c r="L66" s="30">
        <v>3.24</v>
      </c>
      <c r="M66" s="30">
        <v>3.25</v>
      </c>
      <c r="N66" s="90">
        <v>3.16</v>
      </c>
      <c r="O66" s="50">
        <f>AVERAGE(B66:D66)</f>
        <v>2.7899999999999996</v>
      </c>
      <c r="P66" s="82">
        <v>3.07</v>
      </c>
      <c r="Q66" s="50">
        <f>AVERAGE(B66:D66,E66:J66)</f>
        <v>2.9766666666666666</v>
      </c>
      <c r="R66" s="50">
        <v>3.23</v>
      </c>
    </row>
    <row r="67" spans="1:18" x14ac:dyDescent="0.25">
      <c r="A67" s="118" t="s">
        <v>70</v>
      </c>
    </row>
  </sheetData>
  <pageMargins left="0.25" right="0.25" top="0.75" bottom="0.75" header="0.3" footer="0.3"/>
  <pageSetup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RL xmlns="http://schemas.microsoft.com/sharepoint/v3">
      <Url xsi:nil="true"/>
      <Description xsi:nil="true"/>
    </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613CFC582F114DAB03D5FFC9F029C5" ma:contentTypeVersion="4" ma:contentTypeDescription="Create a new document." ma:contentTypeScope="" ma:versionID="d71201cc6f15c036b2f9e906cb1f0d38">
  <xsd:schema xmlns:xsd="http://www.w3.org/2001/XMLSchema" xmlns:xs="http://www.w3.org/2001/XMLSchema" xmlns:p="http://schemas.microsoft.com/office/2006/metadata/properties" xmlns:ns1="http://schemas.microsoft.com/sharepoint/v3" xmlns:ns2="16f00c2e-ac5c-418b-9f13-a0771dbd417d" targetNamespace="http://schemas.microsoft.com/office/2006/metadata/properties" ma:root="true" ma:fieldsID="eddd77dd6eafec04f30e6f84b9d0b787" ns1:_="" ns2:_="">
    <xsd:import namespace="http://schemas.microsoft.com/sharepoint/v3"/>
    <xsd:import namespace="16f00c2e-ac5c-418b-9f13-a0771dbd417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1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175D00-C12D-4800-AD2A-34218C15F3A2}"/>
</file>

<file path=customXml/itemProps2.xml><?xml version="1.0" encoding="utf-8"?>
<ds:datastoreItem xmlns:ds="http://schemas.openxmlformats.org/officeDocument/2006/customXml" ds:itemID="{A2DF7551-583D-431C-ABD2-8C9D12B56330}"/>
</file>

<file path=customXml/itemProps3.xml><?xml version="1.0" encoding="utf-8"?>
<ds:datastoreItem xmlns:ds="http://schemas.openxmlformats.org/officeDocument/2006/customXml" ds:itemID="{5931BCAC-150B-4F6F-832B-B6F62C9E3117}"/>
</file>

<file path=customXml/itemProps4.xml><?xml version="1.0" encoding="utf-8"?>
<ds:datastoreItem xmlns:ds="http://schemas.openxmlformats.org/officeDocument/2006/customXml" ds:itemID="{076D4691-30DC-45E0-A101-6D2F017FFF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Brian G</dc:creator>
  <cp:lastModifiedBy>Daniel L. Carter</cp:lastModifiedBy>
  <cp:lastPrinted>2017-05-09T11:50:03Z</cp:lastPrinted>
  <dcterms:created xsi:type="dcterms:W3CDTF">2017-05-09T11:26:00Z</dcterms:created>
  <dcterms:modified xsi:type="dcterms:W3CDTF">2022-05-03T15:42:36Z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0x01010007613CFC582F114DAB03D5FFC9F029C5</vt:lpwstr>
  </property>
  <property fmtid="{D5CDD505-2E9C-101B-9397-08002B2CF9AE}" pid="3" name="Order">
    <vt:r8>1700</vt:r8>
  </property>
</Properties>
</file>