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afetyPerformanceFunctions\NCDOT Research Project\2015Project\FinalFiles\"/>
    </mc:Choice>
  </mc:AlternateContent>
  <bookViews>
    <workbookView xWindow="0" yWindow="0" windowWidth="28800" windowHeight="11835" tabRatio="843"/>
  </bookViews>
  <sheets>
    <sheet name="Rural Two-Lane Two-Way Segments" sheetId="1" r:id="rId1"/>
    <sheet name="Rural Two-Lane Two-Way Intersec" sheetId="2" r:id="rId2"/>
    <sheet name="Rural 4-Lane Divided Segments" sheetId="3" r:id="rId3"/>
    <sheet name="Rural 4-Lane Intersections" sheetId="4" r:id="rId4"/>
    <sheet name="Urban Suburban Arterials" sheetId="5" r:id="rId5"/>
    <sheet name="Urban Suburban Intersections" sheetId="6" r:id="rId6"/>
    <sheet name="Freeway Segments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0" i="1"/>
  <c r="H28" i="1"/>
  <c r="H23" i="1"/>
  <c r="H22" i="1"/>
  <c r="C25" i="6" l="1"/>
  <c r="E25" i="6"/>
  <c r="F25" i="6"/>
  <c r="G25" i="6"/>
  <c r="H25" i="6"/>
  <c r="I25" i="6"/>
  <c r="B25" i="6"/>
  <c r="C11" i="6"/>
  <c r="D11" i="6"/>
  <c r="E11" i="6"/>
  <c r="F11" i="6"/>
  <c r="G11" i="6"/>
  <c r="H11" i="6"/>
  <c r="I11" i="6"/>
  <c r="B11" i="6"/>
  <c r="C24" i="5"/>
  <c r="D24" i="5"/>
  <c r="E24" i="5"/>
  <c r="F24" i="5"/>
  <c r="G24" i="5"/>
  <c r="H24" i="5"/>
  <c r="I24" i="5"/>
  <c r="J24" i="5"/>
  <c r="K24" i="5"/>
  <c r="B24" i="5"/>
  <c r="C12" i="5"/>
  <c r="D12" i="5"/>
  <c r="E12" i="5"/>
  <c r="F12" i="5"/>
  <c r="G12" i="5"/>
  <c r="H12" i="5"/>
  <c r="I12" i="5"/>
  <c r="J12" i="5"/>
  <c r="K12" i="5"/>
  <c r="B12" i="5"/>
  <c r="E39" i="4"/>
  <c r="D39" i="4"/>
  <c r="C39" i="4"/>
  <c r="B39" i="4"/>
  <c r="E30" i="4"/>
  <c r="D30" i="4"/>
  <c r="C30" i="4"/>
  <c r="B30" i="4"/>
  <c r="E21" i="4"/>
  <c r="D21" i="4"/>
  <c r="C21" i="4"/>
  <c r="B21" i="4"/>
  <c r="E12" i="4"/>
  <c r="D12" i="4"/>
  <c r="C12" i="4"/>
  <c r="B12" i="4"/>
  <c r="E12" i="3"/>
  <c r="D12" i="3"/>
  <c r="C12" i="3"/>
  <c r="B12" i="3"/>
  <c r="J34" i="2"/>
  <c r="I34" i="2"/>
  <c r="H34" i="2"/>
  <c r="G34" i="2"/>
  <c r="F34" i="2"/>
  <c r="E34" i="2"/>
  <c r="D34" i="2"/>
  <c r="C34" i="2"/>
  <c r="B34" i="2"/>
  <c r="J27" i="2"/>
  <c r="I27" i="2"/>
  <c r="H27" i="2"/>
  <c r="G27" i="2"/>
  <c r="G35" i="2" s="1"/>
  <c r="F27" i="2"/>
  <c r="E27" i="2"/>
  <c r="E35" i="2" s="1"/>
  <c r="D27" i="2"/>
  <c r="C27" i="2"/>
  <c r="C35" i="2" s="1"/>
  <c r="B27" i="2"/>
  <c r="B35" i="2" s="1"/>
  <c r="D12" i="2"/>
  <c r="C12" i="2"/>
  <c r="B12" i="2"/>
  <c r="D9" i="2"/>
  <c r="C9" i="2"/>
  <c r="B9" i="2"/>
  <c r="B8" i="1"/>
  <c r="B11" i="1"/>
  <c r="D32" i="1"/>
  <c r="C32" i="1"/>
  <c r="B32" i="1"/>
  <c r="D25" i="1"/>
  <c r="C25" i="1"/>
  <c r="B25" i="1"/>
  <c r="D34" i="7"/>
  <c r="C34" i="7"/>
  <c r="D28" i="7"/>
  <c r="C28" i="7"/>
  <c r="D16" i="7"/>
  <c r="C16" i="7"/>
  <c r="D10" i="7"/>
  <c r="C10" i="7"/>
  <c r="B33" i="1" l="1"/>
  <c r="C33" i="1"/>
  <c r="D33" i="1"/>
  <c r="J35" i="2"/>
  <c r="I35" i="2"/>
  <c r="F35" i="2"/>
  <c r="D35" i="2"/>
  <c r="H35" i="2"/>
</calcChain>
</file>

<file path=xl/sharedStrings.xml><?xml version="1.0" encoding="utf-8"?>
<sst xmlns="http://schemas.openxmlformats.org/spreadsheetml/2006/main" count="353" uniqueCount="117">
  <si>
    <t>Crash Severity Level</t>
  </si>
  <si>
    <t>Percentage of Total Roadway Segment Crashes</t>
  </si>
  <si>
    <t>Fatal</t>
  </si>
  <si>
    <t>Incapacitating Injury</t>
  </si>
  <si>
    <t>Nonincapacitating Injury</t>
  </si>
  <si>
    <t>Possible injury</t>
  </si>
  <si>
    <t>Property damage only</t>
  </si>
  <si>
    <t>Total</t>
  </si>
  <si>
    <t>Total fatal plus injury</t>
  </si>
  <si>
    <t>Collision Type</t>
  </si>
  <si>
    <t>SINGLE-VEHICLE CRASHES</t>
  </si>
  <si>
    <t>Collision with animal</t>
  </si>
  <si>
    <t>Collision with bicycle</t>
  </si>
  <si>
    <t>Collision with pedestrian</t>
  </si>
  <si>
    <t>Overturned</t>
  </si>
  <si>
    <t>Ran off road</t>
  </si>
  <si>
    <t>Other single-vehicle crash</t>
  </si>
  <si>
    <t>Total single-vehicle crashes</t>
  </si>
  <si>
    <t>MULTIPLE-VEHICLE CRASHES</t>
  </si>
  <si>
    <t>Angle collision</t>
  </si>
  <si>
    <t>Head-on collision</t>
  </si>
  <si>
    <t>Rear-end collision</t>
  </si>
  <si>
    <t>Sideswipe collision</t>
  </si>
  <si>
    <t>Other multiple-vehicle collision</t>
  </si>
  <si>
    <t>Total multiple-vehicle crashes</t>
  </si>
  <si>
    <t>Percentage of Total Roadway Segment Crashes by Crash Severity Level</t>
  </si>
  <si>
    <t>Total Fatal and Injury</t>
  </si>
  <si>
    <t>Property Damage Only</t>
  </si>
  <si>
    <t>Total (All Severity Levels Combined)</t>
  </si>
  <si>
    <t>Three-Leg Stop-Controlled Intersections</t>
  </si>
  <si>
    <t>Four-Leg Stop-Controlled Intersections</t>
  </si>
  <si>
    <t>Four-Leg Signalized Intersections</t>
  </si>
  <si>
    <t>Percentage of Total Intersection Crashes</t>
  </si>
  <si>
    <t>Percentage of Total Crashes by Collision Type</t>
  </si>
  <si>
    <t>Fatal and Injury</t>
  </si>
  <si>
    <t>Roadway Type</t>
  </si>
  <si>
    <t>Proportion of Total Nighttime Crashes by Severity Level</t>
  </si>
  <si>
    <t>PDO</t>
  </si>
  <si>
    <t>Proportion of Crashes that Occur at Night</t>
  </si>
  <si>
    <t>Intersection Type</t>
  </si>
  <si>
    <t>Fatal and Injury (KAB only)</t>
  </si>
  <si>
    <t>Fatal and Injury (KABC)</t>
  </si>
  <si>
    <t>Severity Level</t>
  </si>
  <si>
    <t>Proportion of Crashes by Collision Type and Crash Severity Level</t>
  </si>
  <si>
    <t>Head-on</t>
  </si>
  <si>
    <t>Sideswipe</t>
  </si>
  <si>
    <t>Rear-end</t>
  </si>
  <si>
    <t>Angle</t>
  </si>
  <si>
    <t>Single</t>
  </si>
  <si>
    <t>Other</t>
  </si>
  <si>
    <t>Three-Leg Intersections with Minor-Road Stop Control</t>
  </si>
  <si>
    <t>Four-Leg Intersections with Minor-Road Stop Control</t>
  </si>
  <si>
    <t>Three-Leg Signalized Intersections</t>
  </si>
  <si>
    <t>Proportion of Crashes by Severity Level for Specific road Types</t>
  </si>
  <si>
    <t>Sideswipe, same direction</t>
  </si>
  <si>
    <t>Sideswipe, opposite direction</t>
  </si>
  <si>
    <t>Other multiple-vehicle collisions</t>
  </si>
  <si>
    <t>Collision with fixed object</t>
  </si>
  <si>
    <t>Collision with other object</t>
  </si>
  <si>
    <t>Other single-vehicle collision</t>
  </si>
  <si>
    <t>Collision with parked vehicle</t>
  </si>
  <si>
    <t>Noncollision</t>
  </si>
  <si>
    <t>Road Type</t>
  </si>
  <si>
    <t>Proportion of Fixed-Object Collisions</t>
  </si>
  <si>
    <t>Three-Leg Stop-Controlled</t>
  </si>
  <si>
    <t>Four-Leg Signalized</t>
  </si>
  <si>
    <t>Four-Leg Stop-Controlled</t>
  </si>
  <si>
    <t xml:space="preserve">Rural Two-Lane, Two-Way </t>
  </si>
  <si>
    <t>Rural 4-Lane Divided</t>
  </si>
  <si>
    <t>3-leg stop controlled with minor road stop control</t>
  </si>
  <si>
    <t>4-leg stop controlled with minor road stop control</t>
  </si>
  <si>
    <t>2-lane undivided</t>
  </si>
  <si>
    <t>2-lane with TWLTL</t>
  </si>
  <si>
    <t>4-lane undivided</t>
  </si>
  <si>
    <t>4-lane divided</t>
  </si>
  <si>
    <t>4-lane with TWLTL</t>
  </si>
  <si>
    <t>3-leg stop control with minor road stop control</t>
  </si>
  <si>
    <t>3-leg signalized</t>
  </si>
  <si>
    <t>4-leg signalized</t>
  </si>
  <si>
    <t>3- and 4-leg signalized</t>
  </si>
  <si>
    <t>Table 10-3: Distribution for Crash Severity Level on Rural Two-Lane, Two-Way Roadway Segments</t>
  </si>
  <si>
    <t>Table 10-4: Distribution by Collision Type for Specific Crash Severity Levels on Rural Two-Lane, Two-Way Roadway Segments</t>
  </si>
  <si>
    <t>Table 10-5: Distribution for Crash Severity Level at Rural Two-Lane, Two-Way Intersections</t>
  </si>
  <si>
    <t>Table 10-6: Distribution by Collision Type and Manner of Collision at Rural Two-Lane, Two-Way Intersections</t>
  </si>
  <si>
    <t>Table 10-12: Nighttime Crash Proportions for Rural Unlighted Roadway Segments</t>
  </si>
  <si>
    <t>Table 10-15: Nightime Crash Proportions for Rural Two-Way, Two-Lane Unlighted Intersections</t>
  </si>
  <si>
    <t>Table 11-6: Distribution of Crashes by Collision Type and Crash Severity Level for Rural 4-Lane Divided Roadway Segments</t>
  </si>
  <si>
    <t xml:space="preserve">Table 11-9: Distribution of Rural 4-Lane Intersection Crashes by Collision Type and Crash Severity </t>
  </si>
  <si>
    <t>Table 11-19: Nighttime Crash Proportions for Rural Unlighted Roadway Segments</t>
  </si>
  <si>
    <t>Table 11-24: Nightime Crash Proportions for Rural 4-Lane Unlighted Intersections</t>
  </si>
  <si>
    <t>Table 12-4: Distribution of Multiple-Vehicle Nondriveway Collisions for Urban Roadway Segments by Manner of Collision Type</t>
  </si>
  <si>
    <t>Table 12-6: Distribution of Single-Vehicle Crashes for Urban Roadway Segments by Collision Type</t>
  </si>
  <si>
    <t>Table 12-11: Distribution of Multiple-Vehicle Collisions for Urban Intersections by Collision Type</t>
  </si>
  <si>
    <t>Table 12-13: Distribution of Single-Vehicle Crashes for Urban Intersections by Collision Type</t>
  </si>
  <si>
    <t>Table 12-21: Proportion of Urban Fixed-Object Crashes</t>
  </si>
  <si>
    <t>Table 12-23: Nighttime Crash Proportions for Urban Unlighted Roadway Segments</t>
  </si>
  <si>
    <t>Table 12-27: Nightime Crash Proportions for Urban Unlighted Intersections</t>
  </si>
  <si>
    <t>Table 18-6: Distribution of Multiple-Vehicle Crashes by Crash Type for Freeway Segments</t>
  </si>
  <si>
    <t>Area Type</t>
  </si>
  <si>
    <t>Crash Type Category</t>
  </si>
  <si>
    <t>Proportion of Crashes by Severity</t>
  </si>
  <si>
    <t>Rural</t>
  </si>
  <si>
    <t>Right-angle</t>
  </si>
  <si>
    <t>Other multiple-vehicle crashes</t>
  </si>
  <si>
    <t>Urban</t>
  </si>
  <si>
    <t>Other single-vehicle crashes</t>
  </si>
  <si>
    <t>Table 18-8: Distribution of Single-Vehicle Crashes by Crash Type for Freeway Segments</t>
  </si>
  <si>
    <t>Crash with animal</t>
  </si>
  <si>
    <t>Crash with fixed object</t>
  </si>
  <si>
    <t>Crash with other object</t>
  </si>
  <si>
    <t>Crash with parked vehicle</t>
  </si>
  <si>
    <t>Total (should sum to 1)</t>
  </si>
  <si>
    <t>Unknown</t>
  </si>
  <si>
    <t>Total (should sum to 100)</t>
  </si>
  <si>
    <t>Total Crashes (should sum to 100)</t>
  </si>
  <si>
    <t>--</t>
  </si>
  <si>
    <r>
      <t>Lane Width - p</t>
    </r>
    <r>
      <rPr>
        <vertAlign val="subscript"/>
        <sz val="11"/>
        <color theme="1"/>
        <rFont val="Calibri"/>
        <family val="2"/>
        <scheme val="minor"/>
      </rPr>
      <t>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</si>
</sst>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Border="1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3" borderId="6" xfId="0" applyFill="1" applyBorder="1"/>
    <xf numFmtId="0" fontId="4" fillId="3" borderId="4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3" borderId="6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2" fontId="0" fillId="0" borderId="0" xfId="0" applyNumberFormat="1"/>
    <xf numFmtId="166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A25" sqref="A25"/>
    </sheetView>
  </sheetViews>
  <sheetFormatPr defaultRowHeight="15" x14ac:dyDescent="0.25"/>
  <cols>
    <col min="1" max="1" width="30.85546875" customWidth="1"/>
    <col min="2" max="4" width="25.7109375" customWidth="1"/>
  </cols>
  <sheetData>
    <row r="1" spans="1:4" s="4" customFormat="1" ht="18.75" x14ac:dyDescent="0.3">
      <c r="A1" s="3" t="s">
        <v>80</v>
      </c>
      <c r="B1" s="3"/>
    </row>
    <row r="3" spans="1:4" s="2" customFormat="1" ht="30" x14ac:dyDescent="0.25">
      <c r="A3" s="9" t="s">
        <v>0</v>
      </c>
      <c r="B3" s="12" t="s">
        <v>1</v>
      </c>
    </row>
    <row r="4" spans="1:4" x14ac:dyDescent="0.25">
      <c r="A4" s="7" t="s">
        <v>2</v>
      </c>
      <c r="B4" s="34">
        <v>1.1607643914109342</v>
      </c>
    </row>
    <row r="5" spans="1:4" x14ac:dyDescent="0.25">
      <c r="A5" s="7" t="s">
        <v>3</v>
      </c>
      <c r="B5" s="34">
        <v>1.3438875269515906</v>
      </c>
    </row>
    <row r="6" spans="1:4" x14ac:dyDescent="0.25">
      <c r="A6" s="7" t="s">
        <v>4</v>
      </c>
      <c r="B6" s="34">
        <v>10.34645715804708</v>
      </c>
    </row>
    <row r="7" spans="1:4" x14ac:dyDescent="0.25">
      <c r="A7" s="7" t="s">
        <v>5</v>
      </c>
      <c r="B7" s="34">
        <v>17.254925126266354</v>
      </c>
    </row>
    <row r="8" spans="1:4" x14ac:dyDescent="0.25">
      <c r="A8" s="22" t="s">
        <v>8</v>
      </c>
      <c r="B8" s="35">
        <f>SUM(B4:B7)</f>
        <v>30.106034202675957</v>
      </c>
    </row>
    <row r="9" spans="1:4" x14ac:dyDescent="0.25">
      <c r="A9" s="7" t="s">
        <v>6</v>
      </c>
      <c r="B9" s="34">
        <v>66.243317482352253</v>
      </c>
    </row>
    <row r="10" spans="1:4" x14ac:dyDescent="0.25">
      <c r="A10" s="7" t="s">
        <v>112</v>
      </c>
      <c r="B10" s="34">
        <v>3.650648314971793</v>
      </c>
    </row>
    <row r="11" spans="1:4" x14ac:dyDescent="0.25">
      <c r="A11" s="22" t="s">
        <v>113</v>
      </c>
      <c r="B11" s="35">
        <f>SUM(B4:B7,B9,B10)</f>
        <v>100</v>
      </c>
    </row>
    <row r="14" spans="1:4" s="4" customFormat="1" ht="18.75" x14ac:dyDescent="0.3">
      <c r="A14" s="3" t="s">
        <v>81</v>
      </c>
      <c r="B14" s="3"/>
    </row>
    <row r="15" spans="1:4" s="4" customFormat="1" ht="18.75" x14ac:dyDescent="0.3">
      <c r="A15" s="3"/>
      <c r="B15" s="3"/>
    </row>
    <row r="16" spans="1:4" x14ac:dyDescent="0.25">
      <c r="A16" s="7"/>
      <c r="B16" s="56" t="s">
        <v>25</v>
      </c>
      <c r="C16" s="56"/>
      <c r="D16" s="56"/>
    </row>
    <row r="17" spans="1:8" ht="31.5" x14ac:dyDescent="0.35">
      <c r="A17" s="10" t="s">
        <v>9</v>
      </c>
      <c r="B17" s="11" t="s">
        <v>26</v>
      </c>
      <c r="C17" s="11" t="s">
        <v>27</v>
      </c>
      <c r="D17" s="12" t="s">
        <v>28</v>
      </c>
      <c r="H17" t="s">
        <v>116</v>
      </c>
    </row>
    <row r="18" spans="1:8" x14ac:dyDescent="0.25">
      <c r="A18" s="6" t="s">
        <v>10</v>
      </c>
      <c r="B18" s="24"/>
      <c r="C18" s="24"/>
      <c r="D18" s="24"/>
    </row>
    <row r="19" spans="1:8" x14ac:dyDescent="0.25">
      <c r="A19" s="7" t="s">
        <v>11</v>
      </c>
      <c r="B19" s="34">
        <v>4.1106641813008933</v>
      </c>
      <c r="C19" s="34">
        <v>37.569110041020153</v>
      </c>
      <c r="D19" s="34">
        <v>26.190335538752365</v>
      </c>
      <c r="G19" s="54"/>
    </row>
    <row r="20" spans="1:8" x14ac:dyDescent="0.25">
      <c r="A20" s="7" t="s">
        <v>12</v>
      </c>
      <c r="B20" s="34">
        <v>0.45129010104974004</v>
      </c>
      <c r="C20" s="34">
        <v>1.3376136971642588E-2</v>
      </c>
      <c r="D20" s="34">
        <v>0.14768431001890359</v>
      </c>
    </row>
    <row r="21" spans="1:8" x14ac:dyDescent="0.25">
      <c r="A21" s="7" t="s">
        <v>13</v>
      </c>
      <c r="B21" s="34">
        <v>1.6678112430099086</v>
      </c>
      <c r="C21" s="34">
        <v>3.1210986267166042E-2</v>
      </c>
      <c r="D21" s="34">
        <v>0.52280245746691867</v>
      </c>
    </row>
    <row r="22" spans="1:8" x14ac:dyDescent="0.25">
      <c r="A22" s="7" t="s">
        <v>14</v>
      </c>
      <c r="B22" s="34">
        <v>9.3986068870793673</v>
      </c>
      <c r="C22" s="34">
        <v>2.7599429284822543</v>
      </c>
      <c r="D22" s="34">
        <v>4.8765359168241966</v>
      </c>
      <c r="E22" s="67"/>
      <c r="H22" s="67">
        <f>D22</f>
        <v>4.8765359168241966</v>
      </c>
    </row>
    <row r="23" spans="1:8" x14ac:dyDescent="0.25">
      <c r="A23" s="7" t="s">
        <v>15</v>
      </c>
      <c r="B23" s="34">
        <v>53.163936034533499</v>
      </c>
      <c r="C23" s="34">
        <v>33.377920456572141</v>
      </c>
      <c r="D23" s="34">
        <v>41.174385633270319</v>
      </c>
      <c r="H23" s="67">
        <f>D23</f>
        <v>41.174385633270319</v>
      </c>
    </row>
    <row r="24" spans="1:8" x14ac:dyDescent="0.25">
      <c r="A24" s="7" t="s">
        <v>16</v>
      </c>
      <c r="B24" s="34">
        <v>2.236829196507407</v>
      </c>
      <c r="C24" s="34">
        <v>3.0497592295345104</v>
      </c>
      <c r="D24" s="34">
        <v>2.7823724007561434</v>
      </c>
    </row>
    <row r="25" spans="1:8" x14ac:dyDescent="0.25">
      <c r="A25" s="21" t="s">
        <v>17</v>
      </c>
      <c r="B25" s="52">
        <f>SUM(B19:B24)</f>
        <v>71.029137643480809</v>
      </c>
      <c r="C25" s="52">
        <f>SUM(C19:C24)</f>
        <v>76.801319778847869</v>
      </c>
      <c r="D25" s="52">
        <f>SUM(D19:D24)</f>
        <v>75.694116257088851</v>
      </c>
    </row>
    <row r="26" spans="1:8" x14ac:dyDescent="0.25">
      <c r="A26" s="6" t="s">
        <v>18</v>
      </c>
      <c r="B26" s="53"/>
      <c r="C26" s="53"/>
      <c r="D26" s="53"/>
    </row>
    <row r="27" spans="1:8" x14ac:dyDescent="0.25">
      <c r="A27" s="7" t="s">
        <v>19</v>
      </c>
      <c r="B27" s="34">
        <v>1.7855390954576671</v>
      </c>
      <c r="C27" s="34">
        <v>1.0834670947030496</v>
      </c>
      <c r="D27" s="34">
        <v>1.2671313799621928</v>
      </c>
    </row>
    <row r="28" spans="1:8" x14ac:dyDescent="0.25">
      <c r="A28" s="7" t="s">
        <v>20</v>
      </c>
      <c r="B28" s="34">
        <v>3.1099774354949474</v>
      </c>
      <c r="C28" s="34">
        <v>0.31210986267166041</v>
      </c>
      <c r="D28" s="34">
        <v>1.1430765595463137</v>
      </c>
      <c r="H28" s="67">
        <f>D28</f>
        <v>1.1430765595463137</v>
      </c>
    </row>
    <row r="29" spans="1:8" x14ac:dyDescent="0.25">
      <c r="A29" s="7" t="s">
        <v>21</v>
      </c>
      <c r="B29" s="34">
        <v>10.958500932012164</v>
      </c>
      <c r="C29" s="34">
        <v>8.3556268949527368</v>
      </c>
      <c r="D29" s="34">
        <v>8.846290170132324</v>
      </c>
    </row>
    <row r="30" spans="1:8" x14ac:dyDescent="0.25">
      <c r="A30" s="7" t="s">
        <v>22</v>
      </c>
      <c r="B30" s="34">
        <v>4.8562739134700283</v>
      </c>
      <c r="C30" s="34">
        <v>5.591225254146603</v>
      </c>
      <c r="D30" s="34">
        <v>5.1925803402646507</v>
      </c>
      <c r="H30" s="67">
        <f>D30</f>
        <v>5.1925803402646507</v>
      </c>
    </row>
    <row r="31" spans="1:8" x14ac:dyDescent="0.25">
      <c r="A31" s="7" t="s">
        <v>23</v>
      </c>
      <c r="B31" s="34">
        <v>8.2605709800843705</v>
      </c>
      <c r="C31" s="34">
        <v>7.8562511146780807</v>
      </c>
      <c r="D31" s="34">
        <v>7.8568052930056709</v>
      </c>
    </row>
    <row r="32" spans="1:8" x14ac:dyDescent="0.25">
      <c r="A32" s="22" t="s">
        <v>24</v>
      </c>
      <c r="B32" s="35">
        <f>SUM(B27:B31)</f>
        <v>28.970862356519177</v>
      </c>
      <c r="C32" s="35">
        <f>SUM(C27:C31)</f>
        <v>23.198680221152131</v>
      </c>
      <c r="D32" s="35">
        <f>SUM(D27:D31)</f>
        <v>24.305883742911153</v>
      </c>
      <c r="H32" s="68">
        <f>SUM(H18:H31)</f>
        <v>52.386578449905478</v>
      </c>
    </row>
    <row r="33" spans="1:4" x14ac:dyDescent="0.25">
      <c r="A33" s="22" t="s">
        <v>114</v>
      </c>
      <c r="B33" s="35">
        <f>SUM(B25,B32)</f>
        <v>99.999999999999986</v>
      </c>
      <c r="C33" s="35">
        <f>SUM(C25,C32)</f>
        <v>100</v>
      </c>
      <c r="D33" s="35">
        <f>SUM(D25,D32)</f>
        <v>100</v>
      </c>
    </row>
    <row r="36" spans="1:4" ht="18.75" x14ac:dyDescent="0.3">
      <c r="A36" s="3" t="s">
        <v>84</v>
      </c>
    </row>
    <row r="38" spans="1:4" x14ac:dyDescent="0.25">
      <c r="A38" s="5"/>
      <c r="B38" s="57" t="s">
        <v>36</v>
      </c>
      <c r="C38" s="58"/>
      <c r="D38" s="59" t="s">
        <v>38</v>
      </c>
    </row>
    <row r="39" spans="1:4" x14ac:dyDescent="0.25">
      <c r="A39" s="13" t="s">
        <v>35</v>
      </c>
      <c r="B39" s="14" t="s">
        <v>34</v>
      </c>
      <c r="C39" s="15" t="s">
        <v>37</v>
      </c>
      <c r="D39" s="60"/>
    </row>
    <row r="40" spans="1:4" x14ac:dyDescent="0.25">
      <c r="A40" t="s">
        <v>67</v>
      </c>
      <c r="B40" s="30">
        <v>0.25233037069152398</v>
      </c>
      <c r="C40" s="31">
        <v>0.74766962930847602</v>
      </c>
      <c r="D40" s="32">
        <v>0.42936468086363233</v>
      </c>
    </row>
  </sheetData>
  <mergeCells count="3">
    <mergeCell ref="B16:D16"/>
    <mergeCell ref="B38:C38"/>
    <mergeCell ref="D38:D3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B41" sqref="B41:B43"/>
    </sheetView>
  </sheetViews>
  <sheetFormatPr defaultRowHeight="15" x14ac:dyDescent="0.25"/>
  <cols>
    <col min="1" max="1" width="32.140625" customWidth="1"/>
    <col min="2" max="10" width="25.7109375" customWidth="1"/>
  </cols>
  <sheetData>
    <row r="1" spans="1:4" s="4" customFormat="1" ht="18.75" x14ac:dyDescent="0.3">
      <c r="A1" s="3" t="s">
        <v>82</v>
      </c>
      <c r="B1" s="3"/>
    </row>
    <row r="3" spans="1:4" x14ac:dyDescent="0.25">
      <c r="A3" s="7"/>
      <c r="B3" s="56" t="s">
        <v>32</v>
      </c>
      <c r="C3" s="56"/>
      <c r="D3" s="56"/>
    </row>
    <row r="4" spans="1:4" s="2" customFormat="1" ht="30" x14ac:dyDescent="0.25">
      <c r="A4" s="9" t="s">
        <v>0</v>
      </c>
      <c r="B4" s="12" t="s">
        <v>29</v>
      </c>
      <c r="C4" s="12" t="s">
        <v>30</v>
      </c>
      <c r="D4" s="12" t="s">
        <v>31</v>
      </c>
    </row>
    <row r="5" spans="1:4" x14ac:dyDescent="0.25">
      <c r="A5" s="7" t="s">
        <v>2</v>
      </c>
      <c r="B5" s="34">
        <v>0.75757575757575757</v>
      </c>
      <c r="C5" s="34">
        <v>1.3157894736842104</v>
      </c>
      <c r="D5" s="34">
        <v>0</v>
      </c>
    </row>
    <row r="6" spans="1:4" x14ac:dyDescent="0.25">
      <c r="A6" s="7" t="s">
        <v>3</v>
      </c>
      <c r="B6" s="34">
        <v>3.0303030303030303</v>
      </c>
      <c r="C6" s="34">
        <v>1.7543859649122806</v>
      </c>
      <c r="D6" s="34">
        <v>0.82872928176795579</v>
      </c>
    </row>
    <row r="7" spans="1:4" x14ac:dyDescent="0.25">
      <c r="A7" s="7" t="s">
        <v>4</v>
      </c>
      <c r="B7" s="34">
        <v>9.8484848484848477</v>
      </c>
      <c r="C7" s="34">
        <v>14.912280701754385</v>
      </c>
      <c r="D7" s="34">
        <v>4.972375690607735</v>
      </c>
    </row>
    <row r="8" spans="1:4" x14ac:dyDescent="0.25">
      <c r="A8" s="7" t="s">
        <v>5</v>
      </c>
      <c r="B8" s="34">
        <v>15.909090909090908</v>
      </c>
      <c r="C8" s="34">
        <v>25.877192982456144</v>
      </c>
      <c r="D8" s="34">
        <v>21.823204419889503</v>
      </c>
    </row>
    <row r="9" spans="1:4" x14ac:dyDescent="0.25">
      <c r="A9" s="22" t="s">
        <v>8</v>
      </c>
      <c r="B9" s="35">
        <f>SUM(B5:B8)</f>
        <v>29.545454545454547</v>
      </c>
      <c r="C9" s="35">
        <f>SUM(C5:C8)</f>
        <v>43.859649122807021</v>
      </c>
      <c r="D9" s="35">
        <f>SUM(D5:D8)</f>
        <v>27.624309392265193</v>
      </c>
    </row>
    <row r="10" spans="1:4" x14ac:dyDescent="0.25">
      <c r="A10" s="7" t="s">
        <v>6</v>
      </c>
      <c r="B10" s="34">
        <v>68.939393939393938</v>
      </c>
      <c r="C10" s="34">
        <v>54.824561403508774</v>
      </c>
      <c r="D10" s="34">
        <v>71.546961325966848</v>
      </c>
    </row>
    <row r="11" spans="1:4" x14ac:dyDescent="0.25">
      <c r="A11" s="7" t="s">
        <v>112</v>
      </c>
      <c r="B11" s="34">
        <v>1.5151515151515151</v>
      </c>
      <c r="C11" s="34">
        <v>1.3157894736842104</v>
      </c>
      <c r="D11" s="34">
        <v>0.82872928176795579</v>
      </c>
    </row>
    <row r="12" spans="1:4" x14ac:dyDescent="0.25">
      <c r="A12" s="22" t="s">
        <v>113</v>
      </c>
      <c r="B12" s="23">
        <f>SUM(B5:B8,B10,B11)</f>
        <v>100</v>
      </c>
      <c r="C12" s="23">
        <f>SUM(C5:C8,C10,C11)</f>
        <v>100</v>
      </c>
      <c r="D12" s="23">
        <f>SUM(D5:D8,D10,D11)</f>
        <v>100</v>
      </c>
    </row>
    <row r="15" spans="1:4" s="4" customFormat="1" ht="18.75" x14ac:dyDescent="0.3">
      <c r="A15" s="3" t="s">
        <v>83</v>
      </c>
      <c r="B15" s="3"/>
    </row>
    <row r="16" spans="1:4" s="4" customFormat="1" ht="18.75" x14ac:dyDescent="0.3">
      <c r="A16" s="3"/>
      <c r="B16" s="3"/>
    </row>
    <row r="17" spans="1:10" x14ac:dyDescent="0.25">
      <c r="B17" s="61" t="s">
        <v>33</v>
      </c>
      <c r="C17" s="61"/>
      <c r="D17" s="61"/>
      <c r="E17" s="61"/>
      <c r="F17" s="61"/>
      <c r="G17" s="61"/>
      <c r="H17" s="61"/>
      <c r="I17" s="61"/>
      <c r="J17" s="61"/>
    </row>
    <row r="18" spans="1:10" x14ac:dyDescent="0.25">
      <c r="B18" s="57" t="s">
        <v>29</v>
      </c>
      <c r="C18" s="62"/>
      <c r="D18" s="58"/>
      <c r="E18" s="57" t="s">
        <v>30</v>
      </c>
      <c r="F18" s="62"/>
      <c r="G18" s="58"/>
      <c r="H18" s="57" t="s">
        <v>31</v>
      </c>
      <c r="I18" s="62"/>
      <c r="J18" s="58"/>
    </row>
    <row r="19" spans="1:10" ht="30" x14ac:dyDescent="0.25">
      <c r="A19" s="13" t="s">
        <v>9</v>
      </c>
      <c r="B19" s="16" t="s">
        <v>34</v>
      </c>
      <c r="C19" s="17" t="s">
        <v>27</v>
      </c>
      <c r="D19" s="18" t="s">
        <v>28</v>
      </c>
      <c r="E19" s="16" t="s">
        <v>34</v>
      </c>
      <c r="F19" s="17" t="s">
        <v>27</v>
      </c>
      <c r="G19" s="18" t="s">
        <v>28</v>
      </c>
      <c r="H19" s="16" t="s">
        <v>34</v>
      </c>
      <c r="I19" s="17" t="s">
        <v>27</v>
      </c>
      <c r="J19" s="18" t="s">
        <v>28</v>
      </c>
    </row>
    <row r="20" spans="1:10" x14ac:dyDescent="0.25">
      <c r="A20" s="1" t="s">
        <v>10</v>
      </c>
      <c r="B20" s="25"/>
      <c r="C20" s="26"/>
      <c r="D20" s="27"/>
      <c r="E20" s="25"/>
      <c r="F20" s="26"/>
      <c r="G20" s="27"/>
      <c r="H20" s="25"/>
      <c r="I20" s="26"/>
      <c r="J20" s="27"/>
    </row>
    <row r="21" spans="1:10" x14ac:dyDescent="0.25">
      <c r="A21" t="s">
        <v>11</v>
      </c>
      <c r="B21" s="36">
        <v>0</v>
      </c>
      <c r="C21" s="37">
        <v>12.087912087912088</v>
      </c>
      <c r="D21" s="38">
        <v>8.4615384615384617</v>
      </c>
      <c r="E21" s="36">
        <v>0</v>
      </c>
      <c r="F21" s="37">
        <v>4.8</v>
      </c>
      <c r="G21" s="38">
        <v>2.666666666666667</v>
      </c>
      <c r="H21" s="36">
        <v>0</v>
      </c>
      <c r="I21" s="37">
        <v>2.3166023166023164</v>
      </c>
      <c r="J21" s="38">
        <v>1.6713091922005572</v>
      </c>
    </row>
    <row r="22" spans="1:10" x14ac:dyDescent="0.25">
      <c r="A22" t="s">
        <v>12</v>
      </c>
      <c r="B22" s="36">
        <v>0</v>
      </c>
      <c r="C22" s="37">
        <v>0</v>
      </c>
      <c r="D22" s="38">
        <v>0</v>
      </c>
      <c r="E22" s="36">
        <v>0</v>
      </c>
      <c r="F22" s="37">
        <v>0</v>
      </c>
      <c r="G22" s="38">
        <v>0</v>
      </c>
      <c r="H22" s="36">
        <v>0</v>
      </c>
      <c r="I22" s="37">
        <v>0</v>
      </c>
      <c r="J22" s="38">
        <v>0</v>
      </c>
    </row>
    <row r="23" spans="1:10" x14ac:dyDescent="0.25">
      <c r="A23" t="s">
        <v>13</v>
      </c>
      <c r="B23" s="36">
        <v>0</v>
      </c>
      <c r="C23" s="37">
        <v>0</v>
      </c>
      <c r="D23" s="38">
        <v>0</v>
      </c>
      <c r="E23" s="36">
        <v>0</v>
      </c>
      <c r="F23" s="37">
        <v>0</v>
      </c>
      <c r="G23" s="38">
        <v>0</v>
      </c>
      <c r="H23" s="36">
        <v>0</v>
      </c>
      <c r="I23" s="37">
        <v>0</v>
      </c>
      <c r="J23" s="38">
        <v>0</v>
      </c>
    </row>
    <row r="24" spans="1:10" x14ac:dyDescent="0.25">
      <c r="A24" t="s">
        <v>14</v>
      </c>
      <c r="B24" s="36">
        <v>2.5641025641025639</v>
      </c>
      <c r="C24" s="37">
        <v>0</v>
      </c>
      <c r="D24" s="38">
        <v>0.76923076923076927</v>
      </c>
      <c r="E24" s="36">
        <v>2</v>
      </c>
      <c r="F24" s="37">
        <v>0.8</v>
      </c>
      <c r="G24" s="38">
        <v>1.3333333333333335</v>
      </c>
      <c r="H24" s="36">
        <v>2</v>
      </c>
      <c r="I24" s="37">
        <v>0.38610038610038611</v>
      </c>
      <c r="J24" s="38">
        <v>0.83565459610027859</v>
      </c>
    </row>
    <row r="25" spans="1:10" x14ac:dyDescent="0.25">
      <c r="A25" t="s">
        <v>15</v>
      </c>
      <c r="B25" s="36">
        <v>25.641025641025639</v>
      </c>
      <c r="C25" s="37">
        <v>23.076923076923077</v>
      </c>
      <c r="D25" s="38">
        <v>23.846153846153847</v>
      </c>
      <c r="E25" s="36">
        <v>5</v>
      </c>
      <c r="F25" s="37">
        <v>16</v>
      </c>
      <c r="G25" s="38">
        <v>11.111111111111111</v>
      </c>
      <c r="H25" s="36">
        <v>5</v>
      </c>
      <c r="I25" s="37">
        <v>5.019305019305019</v>
      </c>
      <c r="J25" s="38">
        <v>5.0139275766016711</v>
      </c>
    </row>
    <row r="26" spans="1:10" x14ac:dyDescent="0.25">
      <c r="A26" t="s">
        <v>16</v>
      </c>
      <c r="B26" s="36">
        <v>0</v>
      </c>
      <c r="C26" s="37">
        <v>2.197802197802198</v>
      </c>
      <c r="D26" s="38">
        <v>1.5384615384615385</v>
      </c>
      <c r="E26" s="36">
        <v>0</v>
      </c>
      <c r="F26" s="37">
        <v>2.4</v>
      </c>
      <c r="G26" s="38">
        <v>1.3333333333333335</v>
      </c>
      <c r="H26" s="36">
        <v>1</v>
      </c>
      <c r="I26" s="37">
        <v>1.1583011583011582</v>
      </c>
      <c r="J26" s="38">
        <v>1.1142061281337048</v>
      </c>
    </row>
    <row r="27" spans="1:10" x14ac:dyDescent="0.25">
      <c r="A27" s="28" t="s">
        <v>17</v>
      </c>
      <c r="B27" s="39">
        <f t="shared" ref="B27:J27" si="0">SUM(B21:B26)</f>
        <v>28.205128205128204</v>
      </c>
      <c r="C27" s="40">
        <f t="shared" si="0"/>
        <v>37.362637362637365</v>
      </c>
      <c r="D27" s="41">
        <f t="shared" si="0"/>
        <v>34.61538461538462</v>
      </c>
      <c r="E27" s="39">
        <f t="shared" si="0"/>
        <v>7</v>
      </c>
      <c r="F27" s="40">
        <f t="shared" si="0"/>
        <v>24</v>
      </c>
      <c r="G27" s="41">
        <f t="shared" si="0"/>
        <v>16.444444444444443</v>
      </c>
      <c r="H27" s="39">
        <f t="shared" si="0"/>
        <v>8</v>
      </c>
      <c r="I27" s="40">
        <f t="shared" si="0"/>
        <v>8.8803088803088794</v>
      </c>
      <c r="J27" s="41">
        <f t="shared" si="0"/>
        <v>8.6350974930362128</v>
      </c>
    </row>
    <row r="28" spans="1:10" x14ac:dyDescent="0.25">
      <c r="A28" s="1" t="s">
        <v>18</v>
      </c>
      <c r="B28" s="42"/>
      <c r="C28" s="43"/>
      <c r="D28" s="44"/>
      <c r="E28" s="42"/>
      <c r="F28" s="43"/>
      <c r="G28" s="44"/>
      <c r="H28" s="42"/>
      <c r="I28" s="43"/>
      <c r="J28" s="44"/>
    </row>
    <row r="29" spans="1:10" x14ac:dyDescent="0.25">
      <c r="A29" t="s">
        <v>19</v>
      </c>
      <c r="B29" s="36">
        <v>7.6923076923076925</v>
      </c>
      <c r="C29" s="37">
        <v>4.395604395604396</v>
      </c>
      <c r="D29" s="38">
        <v>5.384615384615385</v>
      </c>
      <c r="E29" s="36">
        <v>56.999999999999993</v>
      </c>
      <c r="F29" s="37">
        <v>30.4</v>
      </c>
      <c r="G29" s="38">
        <v>42.222222222222221</v>
      </c>
      <c r="H29" s="36">
        <v>20</v>
      </c>
      <c r="I29" s="37">
        <v>15.057915057915059</v>
      </c>
      <c r="J29" s="38">
        <v>16.434540389972145</v>
      </c>
    </row>
    <row r="30" spans="1:10" x14ac:dyDescent="0.25">
      <c r="A30" t="s">
        <v>20</v>
      </c>
      <c r="B30" s="36">
        <v>2.5641025641025639</v>
      </c>
      <c r="C30" s="37">
        <v>0</v>
      </c>
      <c r="D30" s="38">
        <v>0.76923076923076927</v>
      </c>
      <c r="E30" s="36">
        <v>0</v>
      </c>
      <c r="F30" s="37">
        <v>0.8</v>
      </c>
      <c r="G30" s="38">
        <v>0.44444444444444442</v>
      </c>
      <c r="H30" s="36">
        <v>1</v>
      </c>
      <c r="I30" s="37">
        <v>0.77220077220077221</v>
      </c>
      <c r="J30" s="38">
        <v>0.83565459610027859</v>
      </c>
    </row>
    <row r="31" spans="1:10" x14ac:dyDescent="0.25">
      <c r="A31" t="s">
        <v>21</v>
      </c>
      <c r="B31" s="36">
        <v>17.948717948717949</v>
      </c>
      <c r="C31" s="37">
        <v>39.560439560439562</v>
      </c>
      <c r="D31" s="38">
        <v>33.076923076923073</v>
      </c>
      <c r="E31" s="36">
        <v>14.000000000000002</v>
      </c>
      <c r="F31" s="37">
        <v>21.6</v>
      </c>
      <c r="G31" s="38">
        <v>18.222222222222221</v>
      </c>
      <c r="H31" s="36">
        <v>35</v>
      </c>
      <c r="I31" s="37">
        <v>39.382239382239383</v>
      </c>
      <c r="J31" s="38">
        <v>38.16155988857939</v>
      </c>
    </row>
    <row r="32" spans="1:10" x14ac:dyDescent="0.25">
      <c r="A32" t="s">
        <v>22</v>
      </c>
      <c r="B32" s="36">
        <v>2.5641025641025639</v>
      </c>
      <c r="C32" s="37">
        <v>4.395604395604396</v>
      </c>
      <c r="D32" s="38">
        <v>3.8461538461538463</v>
      </c>
      <c r="E32" s="36">
        <v>3</v>
      </c>
      <c r="F32" s="37">
        <v>0</v>
      </c>
      <c r="G32" s="38">
        <v>1.3333333333333335</v>
      </c>
      <c r="H32" s="36">
        <v>1</v>
      </c>
      <c r="I32" s="37">
        <v>5.4054054054054053</v>
      </c>
      <c r="J32" s="38">
        <v>4.1782729805013927</v>
      </c>
    </row>
    <row r="33" spans="1:10" x14ac:dyDescent="0.25">
      <c r="A33" t="s">
        <v>23</v>
      </c>
      <c r="B33" s="36">
        <v>41.025641025641022</v>
      </c>
      <c r="C33" s="37">
        <v>14.285714285714285</v>
      </c>
      <c r="D33" s="38">
        <v>22.30769230769231</v>
      </c>
      <c r="E33" s="36">
        <v>19</v>
      </c>
      <c r="F33" s="37">
        <v>23.200000000000003</v>
      </c>
      <c r="G33" s="38">
        <v>21.333333333333336</v>
      </c>
      <c r="H33" s="36">
        <v>35</v>
      </c>
      <c r="I33" s="37">
        <v>30.501930501930502</v>
      </c>
      <c r="J33" s="38">
        <v>31.754874651810582</v>
      </c>
    </row>
    <row r="34" spans="1:10" x14ac:dyDescent="0.25">
      <c r="A34" s="29" t="s">
        <v>24</v>
      </c>
      <c r="B34" s="45">
        <f t="shared" ref="B34:J34" si="1">SUM(B29:B33)</f>
        <v>71.794871794871796</v>
      </c>
      <c r="C34" s="46">
        <f t="shared" si="1"/>
        <v>62.637362637362635</v>
      </c>
      <c r="D34" s="47">
        <f t="shared" si="1"/>
        <v>65.384615384615387</v>
      </c>
      <c r="E34" s="45">
        <f t="shared" si="1"/>
        <v>93</v>
      </c>
      <c r="F34" s="46">
        <f t="shared" si="1"/>
        <v>76</v>
      </c>
      <c r="G34" s="47">
        <f t="shared" si="1"/>
        <v>83.555555555555557</v>
      </c>
      <c r="H34" s="45">
        <f t="shared" si="1"/>
        <v>92</v>
      </c>
      <c r="I34" s="46">
        <f t="shared" si="1"/>
        <v>91.119691119691112</v>
      </c>
      <c r="J34" s="47">
        <f t="shared" si="1"/>
        <v>91.364902506963787</v>
      </c>
    </row>
    <row r="35" spans="1:10" x14ac:dyDescent="0.25">
      <c r="A35" s="29" t="s">
        <v>114</v>
      </c>
      <c r="B35" s="48">
        <f t="shared" ref="B35:J35" si="2">SUM(B27,B34)</f>
        <v>100</v>
      </c>
      <c r="C35" s="49">
        <f t="shared" si="2"/>
        <v>100</v>
      </c>
      <c r="D35" s="50">
        <f t="shared" si="2"/>
        <v>100</v>
      </c>
      <c r="E35" s="48">
        <f t="shared" si="2"/>
        <v>100</v>
      </c>
      <c r="F35" s="49">
        <f t="shared" si="2"/>
        <v>100</v>
      </c>
      <c r="G35" s="50">
        <f t="shared" si="2"/>
        <v>100</v>
      </c>
      <c r="H35" s="48">
        <f t="shared" si="2"/>
        <v>100</v>
      </c>
      <c r="I35" s="49">
        <f t="shared" si="2"/>
        <v>99.999999999999986</v>
      </c>
      <c r="J35" s="50">
        <f t="shared" si="2"/>
        <v>100</v>
      </c>
    </row>
    <row r="38" spans="1:10" s="4" customFormat="1" ht="18.75" x14ac:dyDescent="0.3">
      <c r="A38" s="3" t="s">
        <v>85</v>
      </c>
      <c r="B38" s="3"/>
    </row>
    <row r="40" spans="1:10" ht="30" x14ac:dyDescent="0.25">
      <c r="A40" s="10" t="s">
        <v>39</v>
      </c>
      <c r="B40" s="12" t="s">
        <v>38</v>
      </c>
    </row>
    <row r="41" spans="1:10" x14ac:dyDescent="0.25">
      <c r="A41" s="7" t="s">
        <v>64</v>
      </c>
      <c r="B41" s="32">
        <v>0.23484848484848486</v>
      </c>
    </row>
    <row r="42" spans="1:10" x14ac:dyDescent="0.25">
      <c r="A42" s="7" t="s">
        <v>66</v>
      </c>
      <c r="B42" s="32">
        <v>0.19298245614035087</v>
      </c>
    </row>
    <row r="43" spans="1:10" x14ac:dyDescent="0.25">
      <c r="A43" s="7" t="s">
        <v>65</v>
      </c>
      <c r="B43" s="32">
        <v>0.12430939226519337</v>
      </c>
    </row>
  </sheetData>
  <mergeCells count="5">
    <mergeCell ref="B3:D3"/>
    <mergeCell ref="B17:J17"/>
    <mergeCell ref="B18:D18"/>
    <mergeCell ref="E18:G18"/>
    <mergeCell ref="H18:J1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18" sqref="B18:C18"/>
    </sheetView>
  </sheetViews>
  <sheetFormatPr defaultRowHeight="15" x14ac:dyDescent="0.25"/>
  <cols>
    <col min="1" max="1" width="27.28515625" customWidth="1"/>
    <col min="2" max="5" width="25.7109375" customWidth="1"/>
  </cols>
  <sheetData>
    <row r="1" spans="1:5" s="4" customFormat="1" ht="18.75" x14ac:dyDescent="0.3">
      <c r="A1" s="3" t="s">
        <v>86</v>
      </c>
      <c r="B1" s="3"/>
    </row>
    <row r="3" spans="1:5" x14ac:dyDescent="0.25">
      <c r="A3" s="7"/>
      <c r="B3" s="56" t="s">
        <v>43</v>
      </c>
      <c r="C3" s="56"/>
      <c r="D3" s="56"/>
      <c r="E3" s="56"/>
    </row>
    <row r="4" spans="1:5" s="2" customFormat="1" x14ac:dyDescent="0.25">
      <c r="A4" s="8"/>
      <c r="B4" s="59" t="s">
        <v>42</v>
      </c>
      <c r="C4" s="59"/>
      <c r="D4" s="59"/>
      <c r="E4" s="59"/>
    </row>
    <row r="5" spans="1:5" x14ac:dyDescent="0.25">
      <c r="A5" s="10" t="s">
        <v>9</v>
      </c>
      <c r="B5" s="11" t="s">
        <v>7</v>
      </c>
      <c r="C5" s="11" t="s">
        <v>41</v>
      </c>
      <c r="D5" s="11" t="s">
        <v>40</v>
      </c>
      <c r="E5" s="11" t="s">
        <v>37</v>
      </c>
    </row>
    <row r="6" spans="1:5" x14ac:dyDescent="0.25">
      <c r="A6" s="7" t="s">
        <v>44</v>
      </c>
      <c r="B6" s="32">
        <v>2.0607934054611026E-3</v>
      </c>
      <c r="C6" s="32">
        <v>7.3367571533382242E-3</v>
      </c>
      <c r="D6" s="32">
        <v>1.2448132780082987E-2</v>
      </c>
      <c r="E6" s="32">
        <v>4.5672527974423386E-4</v>
      </c>
    </row>
    <row r="7" spans="1:5" x14ac:dyDescent="0.25">
      <c r="A7" s="7" t="s">
        <v>45</v>
      </c>
      <c r="B7" s="32">
        <v>0.10905031770565</v>
      </c>
      <c r="C7" s="32">
        <v>9.0242112986060163E-2</v>
      </c>
      <c r="D7" s="32">
        <v>7.0539419087136929E-2</v>
      </c>
      <c r="E7" s="32">
        <v>0.11669330897465174</v>
      </c>
    </row>
    <row r="8" spans="1:5" x14ac:dyDescent="0.25">
      <c r="A8" s="7" t="s">
        <v>46</v>
      </c>
      <c r="B8" s="32">
        <v>0.13979048600377811</v>
      </c>
      <c r="C8" s="32">
        <v>0.23917828319882611</v>
      </c>
      <c r="D8" s="32">
        <v>0.21369294605809128</v>
      </c>
      <c r="E8" s="32">
        <v>0.1107558803379767</v>
      </c>
    </row>
    <row r="9" spans="1:5" x14ac:dyDescent="0.25">
      <c r="A9" s="7" t="s">
        <v>47</v>
      </c>
      <c r="B9" s="32">
        <v>1.0475699811093938E-2</v>
      </c>
      <c r="C9" s="32">
        <v>2.2010271460014674E-2</v>
      </c>
      <c r="D9" s="32">
        <v>1.6597510373443983E-2</v>
      </c>
      <c r="E9" s="32">
        <v>6.850879196163508E-3</v>
      </c>
    </row>
    <row r="10" spans="1:5" x14ac:dyDescent="0.25">
      <c r="A10" s="7" t="s">
        <v>48</v>
      </c>
      <c r="B10" s="32">
        <v>0.65911042417997601</v>
      </c>
      <c r="C10" s="32">
        <v>0.56493030080704332</v>
      </c>
      <c r="D10" s="32">
        <v>0.60373443983402486</v>
      </c>
      <c r="E10" s="32">
        <v>0.68394610641699016</v>
      </c>
    </row>
    <row r="11" spans="1:5" x14ac:dyDescent="0.25">
      <c r="A11" s="7" t="s">
        <v>49</v>
      </c>
      <c r="B11" s="32">
        <v>7.9512278894040875E-2</v>
      </c>
      <c r="C11" s="32">
        <v>7.630227439471754E-2</v>
      </c>
      <c r="D11" s="32">
        <v>8.2987551867219914E-2</v>
      </c>
      <c r="E11" s="32">
        <v>8.1297099794473623E-2</v>
      </c>
    </row>
    <row r="12" spans="1:5" x14ac:dyDescent="0.25">
      <c r="A12" s="22" t="s">
        <v>111</v>
      </c>
      <c r="B12" s="33">
        <f>SUM(B6:B11)</f>
        <v>1</v>
      </c>
      <c r="C12" s="33">
        <f>SUM(C6:C11)</f>
        <v>1</v>
      </c>
      <c r="D12" s="33">
        <f>SUM(D6:D11)</f>
        <v>1</v>
      </c>
      <c r="E12" s="33">
        <f>SUM(E6:E11)</f>
        <v>1</v>
      </c>
    </row>
    <row r="14" spans="1:5" ht="18.75" x14ac:dyDescent="0.3">
      <c r="A14" s="3" t="s">
        <v>88</v>
      </c>
    </row>
    <row r="16" spans="1:5" ht="30" customHeight="1" x14ac:dyDescent="0.25">
      <c r="A16" s="5"/>
      <c r="B16" s="57" t="s">
        <v>36</v>
      </c>
      <c r="C16" s="58"/>
      <c r="D16" s="59" t="s">
        <v>38</v>
      </c>
    </row>
    <row r="17" spans="1:4" x14ac:dyDescent="0.25">
      <c r="A17" s="13" t="s">
        <v>35</v>
      </c>
      <c r="B17" s="14" t="s">
        <v>34</v>
      </c>
      <c r="C17" s="15" t="s">
        <v>37</v>
      </c>
      <c r="D17" s="60"/>
    </row>
    <row r="18" spans="1:4" x14ac:dyDescent="0.25">
      <c r="A18" t="s">
        <v>68</v>
      </c>
      <c r="B18" s="30">
        <v>0.20423183072677092</v>
      </c>
      <c r="C18" s="31">
        <v>0.79576816927322902</v>
      </c>
      <c r="D18" s="32">
        <v>0.380044650523785</v>
      </c>
    </row>
  </sheetData>
  <mergeCells count="4">
    <mergeCell ref="B16:C16"/>
    <mergeCell ref="B3:E3"/>
    <mergeCell ref="B4:E4"/>
    <mergeCell ref="D16:D17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B45" sqref="B45:B46"/>
    </sheetView>
  </sheetViews>
  <sheetFormatPr defaultRowHeight="15" x14ac:dyDescent="0.25"/>
  <cols>
    <col min="1" max="1" width="27.28515625" customWidth="1"/>
    <col min="2" max="5" width="25.7109375" customWidth="1"/>
  </cols>
  <sheetData>
    <row r="1" spans="1:5" s="4" customFormat="1" ht="18.75" x14ac:dyDescent="0.3">
      <c r="A1" s="3" t="s">
        <v>87</v>
      </c>
      <c r="B1" s="3"/>
    </row>
    <row r="3" spans="1:5" x14ac:dyDescent="0.25">
      <c r="A3" s="7"/>
      <c r="B3" s="56" t="s">
        <v>43</v>
      </c>
      <c r="C3" s="56"/>
      <c r="D3" s="56"/>
      <c r="E3" s="56"/>
    </row>
    <row r="4" spans="1:5" s="2" customFormat="1" x14ac:dyDescent="0.25">
      <c r="A4" s="8"/>
      <c r="B4" s="59" t="s">
        <v>50</v>
      </c>
      <c r="C4" s="59"/>
      <c r="D4" s="59"/>
      <c r="E4" s="59"/>
    </row>
    <row r="5" spans="1:5" x14ac:dyDescent="0.25">
      <c r="A5" s="10" t="s">
        <v>9</v>
      </c>
      <c r="B5" s="11" t="s">
        <v>7</v>
      </c>
      <c r="C5" s="11" t="s">
        <v>41</v>
      </c>
      <c r="D5" s="11" t="s">
        <v>40</v>
      </c>
      <c r="E5" s="11" t="s">
        <v>37</v>
      </c>
    </row>
    <row r="6" spans="1:5" x14ac:dyDescent="0.25">
      <c r="A6" s="7" t="s">
        <v>44</v>
      </c>
      <c r="B6" s="32">
        <v>0</v>
      </c>
      <c r="C6" s="32">
        <v>0</v>
      </c>
      <c r="D6" s="32"/>
      <c r="E6" s="32">
        <v>0</v>
      </c>
    </row>
    <row r="7" spans="1:5" x14ac:dyDescent="0.25">
      <c r="A7" s="7" t="s">
        <v>45</v>
      </c>
      <c r="B7" s="32">
        <v>0</v>
      </c>
      <c r="C7" s="32">
        <v>0</v>
      </c>
      <c r="D7" s="32"/>
      <c r="E7" s="32">
        <v>0</v>
      </c>
    </row>
    <row r="8" spans="1:5" x14ac:dyDescent="0.25">
      <c r="A8" s="7" t="s">
        <v>46</v>
      </c>
      <c r="B8" s="32">
        <v>0.2</v>
      </c>
      <c r="C8" s="32">
        <v>0</v>
      </c>
      <c r="D8" s="32"/>
      <c r="E8" s="32">
        <v>0.33333333333333331</v>
      </c>
    </row>
    <row r="9" spans="1:5" x14ac:dyDescent="0.25">
      <c r="A9" s="7" t="s">
        <v>47</v>
      </c>
      <c r="B9" s="32">
        <v>0</v>
      </c>
      <c r="C9" s="32">
        <v>0</v>
      </c>
      <c r="D9" s="32"/>
      <c r="E9" s="32">
        <v>0</v>
      </c>
    </row>
    <row r="10" spans="1:5" x14ac:dyDescent="0.25">
      <c r="A10" s="7" t="s">
        <v>48</v>
      </c>
      <c r="B10" s="32">
        <v>0.2</v>
      </c>
      <c r="C10" s="32">
        <v>0</v>
      </c>
      <c r="D10" s="32"/>
      <c r="E10" s="32">
        <v>0.33333333333333331</v>
      </c>
    </row>
    <row r="11" spans="1:5" x14ac:dyDescent="0.25">
      <c r="A11" s="7" t="s">
        <v>49</v>
      </c>
      <c r="B11" s="32">
        <v>0.6</v>
      </c>
      <c r="C11" s="32">
        <v>1</v>
      </c>
      <c r="D11" s="32"/>
      <c r="E11" s="32">
        <v>0.33333333333333331</v>
      </c>
    </row>
    <row r="12" spans="1:5" x14ac:dyDescent="0.25">
      <c r="A12" s="22" t="s">
        <v>111</v>
      </c>
      <c r="B12" s="33">
        <f>SUM(B6:B11)</f>
        <v>1</v>
      </c>
      <c r="C12" s="33">
        <f>SUM(C6:C11)</f>
        <v>1</v>
      </c>
      <c r="D12" s="33">
        <f>SUM(D6:D11)</f>
        <v>0</v>
      </c>
      <c r="E12" s="33">
        <f>SUM(E6:E11)</f>
        <v>1</v>
      </c>
    </row>
    <row r="13" spans="1:5" s="2" customFormat="1" x14ac:dyDescent="0.25">
      <c r="B13" s="63" t="s">
        <v>51</v>
      </c>
      <c r="C13" s="63"/>
      <c r="D13" s="63"/>
      <c r="E13" s="63"/>
    </row>
    <row r="14" spans="1:5" x14ac:dyDescent="0.25">
      <c r="A14" s="10" t="s">
        <v>9</v>
      </c>
      <c r="B14" s="11" t="s">
        <v>7</v>
      </c>
      <c r="C14" s="11" t="s">
        <v>41</v>
      </c>
      <c r="D14" s="11" t="s">
        <v>40</v>
      </c>
      <c r="E14" s="11" t="s">
        <v>37</v>
      </c>
    </row>
    <row r="15" spans="1:5" x14ac:dyDescent="0.25">
      <c r="A15" s="7" t="s">
        <v>44</v>
      </c>
      <c r="B15" s="32">
        <v>2.9411764705882353E-2</v>
      </c>
      <c r="C15" s="32">
        <v>0</v>
      </c>
      <c r="D15" s="32"/>
      <c r="E15" s="32">
        <v>5.5555555555555552E-2</v>
      </c>
    </row>
    <row r="16" spans="1:5" x14ac:dyDescent="0.25">
      <c r="A16" s="7" t="s">
        <v>45</v>
      </c>
      <c r="B16" s="32">
        <v>5.8823529411764705E-2</v>
      </c>
      <c r="C16" s="32">
        <v>0</v>
      </c>
      <c r="D16" s="32"/>
      <c r="E16" s="32">
        <v>0.1111111111111111</v>
      </c>
    </row>
    <row r="17" spans="1:5" x14ac:dyDescent="0.25">
      <c r="A17" s="7" t="s">
        <v>46</v>
      </c>
      <c r="B17" s="32">
        <v>8.8235294117647065E-2</v>
      </c>
      <c r="C17" s="32">
        <v>0</v>
      </c>
      <c r="D17" s="32"/>
      <c r="E17" s="32">
        <v>0.16666666666666666</v>
      </c>
    </row>
    <row r="18" spans="1:5" x14ac:dyDescent="0.25">
      <c r="A18" s="7" t="s">
        <v>47</v>
      </c>
      <c r="B18" s="32">
        <v>0.61764705882352944</v>
      </c>
      <c r="C18" s="32">
        <v>0.9375</v>
      </c>
      <c r="D18" s="32"/>
      <c r="E18" s="32">
        <v>0.33333333333333331</v>
      </c>
    </row>
    <row r="19" spans="1:5" x14ac:dyDescent="0.25">
      <c r="A19" s="7" t="s">
        <v>48</v>
      </c>
      <c r="B19" s="32">
        <v>8.8235294117647065E-2</v>
      </c>
      <c r="C19" s="32">
        <v>6.25E-2</v>
      </c>
      <c r="D19" s="32"/>
      <c r="E19" s="32">
        <v>0.1111111111111111</v>
      </c>
    </row>
    <row r="20" spans="1:5" x14ac:dyDescent="0.25">
      <c r="A20" s="7" t="s">
        <v>49</v>
      </c>
      <c r="B20" s="32">
        <v>0.11764705882352941</v>
      </c>
      <c r="C20" s="32">
        <v>0</v>
      </c>
      <c r="D20" s="32"/>
      <c r="E20" s="32">
        <v>0.22222222222222221</v>
      </c>
    </row>
    <row r="21" spans="1:5" x14ac:dyDescent="0.25">
      <c r="A21" s="22" t="s">
        <v>111</v>
      </c>
      <c r="B21" s="33">
        <f>SUM(B15:B20)</f>
        <v>1</v>
      </c>
      <c r="C21" s="33">
        <f>SUM(C15:C20)</f>
        <v>1</v>
      </c>
      <c r="D21" s="33">
        <f>SUM(D15:D20)</f>
        <v>0</v>
      </c>
      <c r="E21" s="33">
        <f>SUM(E15:E20)</f>
        <v>0.99999999999999989</v>
      </c>
    </row>
    <row r="22" spans="1:5" s="2" customFormat="1" x14ac:dyDescent="0.25">
      <c r="B22" s="63" t="s">
        <v>52</v>
      </c>
      <c r="C22" s="63"/>
      <c r="D22" s="63"/>
      <c r="E22" s="63"/>
    </row>
    <row r="23" spans="1:5" x14ac:dyDescent="0.25">
      <c r="A23" s="10" t="s">
        <v>9</v>
      </c>
      <c r="B23" s="11" t="s">
        <v>7</v>
      </c>
      <c r="C23" s="11" t="s">
        <v>41</v>
      </c>
      <c r="D23" s="11" t="s">
        <v>40</v>
      </c>
      <c r="E23" s="11" t="s">
        <v>37</v>
      </c>
    </row>
    <row r="24" spans="1:5" x14ac:dyDescent="0.25">
      <c r="A24" s="7" t="s">
        <v>44</v>
      </c>
      <c r="B24" s="51" t="s">
        <v>115</v>
      </c>
      <c r="C24" s="51" t="s">
        <v>115</v>
      </c>
      <c r="D24" s="51" t="s">
        <v>115</v>
      </c>
      <c r="E24" s="51" t="s">
        <v>115</v>
      </c>
    </row>
    <row r="25" spans="1:5" x14ac:dyDescent="0.25">
      <c r="A25" s="7" t="s">
        <v>45</v>
      </c>
      <c r="B25" s="51" t="s">
        <v>115</v>
      </c>
      <c r="C25" s="51" t="s">
        <v>115</v>
      </c>
      <c r="D25" s="51" t="s">
        <v>115</v>
      </c>
      <c r="E25" s="51" t="s">
        <v>115</v>
      </c>
    </row>
    <row r="26" spans="1:5" x14ac:dyDescent="0.25">
      <c r="A26" s="7" t="s">
        <v>46</v>
      </c>
      <c r="B26" s="51" t="s">
        <v>115</v>
      </c>
      <c r="C26" s="51" t="s">
        <v>115</v>
      </c>
      <c r="D26" s="51" t="s">
        <v>115</v>
      </c>
      <c r="E26" s="51" t="s">
        <v>115</v>
      </c>
    </row>
    <row r="27" spans="1:5" x14ac:dyDescent="0.25">
      <c r="A27" s="7" t="s">
        <v>47</v>
      </c>
      <c r="B27" s="51" t="s">
        <v>115</v>
      </c>
      <c r="C27" s="51" t="s">
        <v>115</v>
      </c>
      <c r="D27" s="51" t="s">
        <v>115</v>
      </c>
      <c r="E27" s="51" t="s">
        <v>115</v>
      </c>
    </row>
    <row r="28" spans="1:5" x14ac:dyDescent="0.25">
      <c r="A28" s="7" t="s">
        <v>48</v>
      </c>
      <c r="B28" s="51" t="s">
        <v>115</v>
      </c>
      <c r="C28" s="51" t="s">
        <v>115</v>
      </c>
      <c r="D28" s="51" t="s">
        <v>115</v>
      </c>
      <c r="E28" s="51" t="s">
        <v>115</v>
      </c>
    </row>
    <row r="29" spans="1:5" x14ac:dyDescent="0.25">
      <c r="A29" s="7" t="s">
        <v>49</v>
      </c>
      <c r="B29" s="51" t="s">
        <v>115</v>
      </c>
      <c r="C29" s="51" t="s">
        <v>115</v>
      </c>
      <c r="D29" s="51" t="s">
        <v>115</v>
      </c>
      <c r="E29" s="51" t="s">
        <v>115</v>
      </c>
    </row>
    <row r="30" spans="1:5" x14ac:dyDescent="0.25">
      <c r="A30" s="22" t="s">
        <v>111</v>
      </c>
      <c r="B30" s="33">
        <f>SUM(B24:B29)</f>
        <v>0</v>
      </c>
      <c r="C30" s="33">
        <f>SUM(C24:C29)</f>
        <v>0</v>
      </c>
      <c r="D30" s="33">
        <f>SUM(D24:D29)</f>
        <v>0</v>
      </c>
      <c r="E30" s="33">
        <f>SUM(E24:E29)</f>
        <v>0</v>
      </c>
    </row>
    <row r="31" spans="1:5" s="2" customFormat="1" ht="15" customHeight="1" x14ac:dyDescent="0.25">
      <c r="B31" s="63" t="s">
        <v>31</v>
      </c>
      <c r="C31" s="63"/>
      <c r="D31" s="63"/>
      <c r="E31" s="63"/>
    </row>
    <row r="32" spans="1:5" x14ac:dyDescent="0.25">
      <c r="A32" s="10" t="s">
        <v>9</v>
      </c>
      <c r="B32" s="11" t="s">
        <v>7</v>
      </c>
      <c r="C32" s="11" t="s">
        <v>41</v>
      </c>
      <c r="D32" s="11" t="s">
        <v>40</v>
      </c>
      <c r="E32" s="11" t="s">
        <v>37</v>
      </c>
    </row>
    <row r="33" spans="1:5" x14ac:dyDescent="0.25">
      <c r="A33" s="7" t="s">
        <v>44</v>
      </c>
      <c r="B33" s="32">
        <v>1.8072289156626505E-2</v>
      </c>
      <c r="C33" s="32">
        <v>0</v>
      </c>
      <c r="D33" s="32"/>
      <c r="E33" s="32">
        <v>2.5423728813559324E-2</v>
      </c>
    </row>
    <row r="34" spans="1:5" x14ac:dyDescent="0.25">
      <c r="A34" s="7" t="s">
        <v>45</v>
      </c>
      <c r="B34" s="32">
        <v>9.036144578313253E-2</v>
      </c>
      <c r="C34" s="32">
        <v>0</v>
      </c>
      <c r="D34" s="32"/>
      <c r="E34" s="32">
        <v>0.1271186440677966</v>
      </c>
    </row>
    <row r="35" spans="1:5" x14ac:dyDescent="0.25">
      <c r="A35" s="7" t="s">
        <v>46</v>
      </c>
      <c r="B35" s="32">
        <v>0.45783132530120479</v>
      </c>
      <c r="C35" s="32">
        <v>0.52083333333333337</v>
      </c>
      <c r="D35" s="32"/>
      <c r="E35" s="32">
        <v>0.43220338983050849</v>
      </c>
    </row>
    <row r="36" spans="1:5" x14ac:dyDescent="0.25">
      <c r="A36" s="7" t="s">
        <v>47</v>
      </c>
      <c r="B36" s="32">
        <v>0.1746987951807229</v>
      </c>
      <c r="C36" s="32">
        <v>0.22916666666666666</v>
      </c>
      <c r="D36" s="32"/>
      <c r="E36" s="32">
        <v>0.15254237288135594</v>
      </c>
    </row>
    <row r="37" spans="1:5" x14ac:dyDescent="0.25">
      <c r="A37" s="7" t="s">
        <v>48</v>
      </c>
      <c r="B37" s="32">
        <v>7.2289156626506021E-2</v>
      </c>
      <c r="C37" s="32">
        <v>0.10416666666666667</v>
      </c>
      <c r="D37" s="32"/>
      <c r="E37" s="32">
        <v>5.9322033898305086E-2</v>
      </c>
    </row>
    <row r="38" spans="1:5" x14ac:dyDescent="0.25">
      <c r="A38" s="7" t="s">
        <v>49</v>
      </c>
      <c r="B38" s="32">
        <v>0.18674698795180722</v>
      </c>
      <c r="C38" s="32">
        <v>0.14583333333333334</v>
      </c>
      <c r="D38" s="32"/>
      <c r="E38" s="32">
        <v>0.20338983050847459</v>
      </c>
    </row>
    <row r="39" spans="1:5" x14ac:dyDescent="0.25">
      <c r="A39" s="22" t="s">
        <v>111</v>
      </c>
      <c r="B39" s="33">
        <f>SUM(B33:B38)</f>
        <v>0.99999999999999989</v>
      </c>
      <c r="C39" s="33">
        <f>SUM(C33:C38)</f>
        <v>1</v>
      </c>
      <c r="D39" s="33">
        <f>SUM(D33:D38)</f>
        <v>0</v>
      </c>
      <c r="E39" s="33">
        <f>SUM(E33:E38)</f>
        <v>1</v>
      </c>
    </row>
    <row r="42" spans="1:5" ht="18.75" x14ac:dyDescent="0.3">
      <c r="A42" s="3" t="s">
        <v>89</v>
      </c>
    </row>
    <row r="44" spans="1:5" ht="30" x14ac:dyDescent="0.25">
      <c r="A44" s="10" t="s">
        <v>39</v>
      </c>
      <c r="B44" s="12" t="s">
        <v>38</v>
      </c>
    </row>
    <row r="45" spans="1:5" ht="30" x14ac:dyDescent="0.25">
      <c r="A45" s="19" t="s">
        <v>69</v>
      </c>
      <c r="B45" s="32">
        <v>0.2</v>
      </c>
    </row>
    <row r="46" spans="1:5" ht="30" x14ac:dyDescent="0.25">
      <c r="A46" s="19" t="s">
        <v>70</v>
      </c>
      <c r="B46" s="32">
        <v>0.17647058823529413</v>
      </c>
    </row>
  </sheetData>
  <mergeCells count="5">
    <mergeCell ref="B22:E22"/>
    <mergeCell ref="B31:E31"/>
    <mergeCell ref="B3:E3"/>
    <mergeCell ref="B4:E4"/>
    <mergeCell ref="B13:E1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F43" sqref="F43"/>
    </sheetView>
  </sheetViews>
  <sheetFormatPr defaultRowHeight="15" x14ac:dyDescent="0.25"/>
  <cols>
    <col min="1" max="1" width="34.140625" customWidth="1"/>
    <col min="2" max="11" width="15.7109375" customWidth="1"/>
  </cols>
  <sheetData>
    <row r="1" spans="1:11" s="4" customFormat="1" ht="18.75" x14ac:dyDescent="0.3">
      <c r="A1" s="3" t="s">
        <v>90</v>
      </c>
      <c r="B1" s="3"/>
    </row>
    <row r="3" spans="1:11" x14ac:dyDescent="0.25">
      <c r="A3" s="7"/>
      <c r="B3" s="56" t="s">
        <v>53</v>
      </c>
      <c r="C3" s="56"/>
      <c r="D3" s="56"/>
      <c r="E3" s="56"/>
      <c r="F3" s="56"/>
      <c r="G3" s="56"/>
      <c r="H3" s="56"/>
      <c r="I3" s="56"/>
      <c r="J3" s="56"/>
      <c r="K3" s="56"/>
    </row>
    <row r="4" spans="1:11" x14ac:dyDescent="0.25">
      <c r="A4" s="7"/>
      <c r="B4" s="56" t="s">
        <v>71</v>
      </c>
      <c r="C4" s="56"/>
      <c r="D4" s="56" t="s">
        <v>72</v>
      </c>
      <c r="E4" s="56"/>
      <c r="F4" s="56" t="s">
        <v>73</v>
      </c>
      <c r="G4" s="56"/>
      <c r="H4" s="56" t="s">
        <v>74</v>
      </c>
      <c r="I4" s="56"/>
      <c r="J4" s="56" t="s">
        <v>75</v>
      </c>
      <c r="K4" s="56"/>
    </row>
    <row r="5" spans="1:11" x14ac:dyDescent="0.25">
      <c r="A5" s="10" t="s">
        <v>9</v>
      </c>
      <c r="B5" s="11" t="s">
        <v>34</v>
      </c>
      <c r="C5" s="11" t="s">
        <v>37</v>
      </c>
      <c r="D5" s="11" t="s">
        <v>34</v>
      </c>
      <c r="E5" s="11" t="s">
        <v>37</v>
      </c>
      <c r="F5" s="11" t="s">
        <v>34</v>
      </c>
      <c r="G5" s="11" t="s">
        <v>37</v>
      </c>
      <c r="H5" s="11" t="s">
        <v>34</v>
      </c>
      <c r="I5" s="11" t="s">
        <v>37</v>
      </c>
      <c r="J5" s="11" t="s">
        <v>34</v>
      </c>
      <c r="K5" s="11" t="s">
        <v>37</v>
      </c>
    </row>
    <row r="6" spans="1:11" x14ac:dyDescent="0.25">
      <c r="A6" s="7" t="s">
        <v>21</v>
      </c>
      <c r="B6" s="32">
        <v>0.41963685272360457</v>
      </c>
      <c r="C6" s="32">
        <v>0.40255831452219715</v>
      </c>
      <c r="D6" s="32">
        <v>0.45070422535211269</v>
      </c>
      <c r="E6" s="32">
        <v>0.41925465838509318</v>
      </c>
      <c r="F6" s="32">
        <v>0.40997732426303857</v>
      </c>
      <c r="G6" s="32">
        <v>0.37801755669348941</v>
      </c>
      <c r="H6" s="32">
        <v>0.4682926829268293</v>
      </c>
      <c r="I6" s="32">
        <v>0.44872918492550395</v>
      </c>
      <c r="J6" s="32">
        <v>0.37379807692307693</v>
      </c>
      <c r="K6" s="32">
        <v>0.3605964753727971</v>
      </c>
    </row>
    <row r="7" spans="1:11" x14ac:dyDescent="0.25">
      <c r="A7" s="7" t="s">
        <v>20</v>
      </c>
      <c r="B7" s="32">
        <v>3.328850033624748E-2</v>
      </c>
      <c r="C7" s="32">
        <v>5.8690744920993224E-3</v>
      </c>
      <c r="D7" s="32">
        <v>2.8169014084507043E-2</v>
      </c>
      <c r="E7" s="32">
        <v>1.5527950310559006E-2</v>
      </c>
      <c r="F7" s="32">
        <v>2.0861678004535148E-2</v>
      </c>
      <c r="G7" s="32">
        <v>5.8522311631309439E-3</v>
      </c>
      <c r="H7" s="32">
        <v>1.7073170731707318E-2</v>
      </c>
      <c r="I7" s="32">
        <v>8.7642418930762491E-4</v>
      </c>
      <c r="J7" s="32">
        <v>2.0432692307692308E-2</v>
      </c>
      <c r="K7" s="32">
        <v>4.9706281066425667E-3</v>
      </c>
    </row>
    <row r="8" spans="1:11" x14ac:dyDescent="0.25">
      <c r="A8" s="7" t="s">
        <v>19</v>
      </c>
      <c r="B8" s="32">
        <v>9.2468056489576331E-2</v>
      </c>
      <c r="C8" s="32">
        <v>8.3671933784800603E-2</v>
      </c>
      <c r="D8" s="32">
        <v>0.13380281690140844</v>
      </c>
      <c r="E8" s="32">
        <v>9.9378881987577633E-2</v>
      </c>
      <c r="F8" s="32">
        <v>0.18594104308390022</v>
      </c>
      <c r="G8" s="32">
        <v>0.15471836137527431</v>
      </c>
      <c r="H8" s="32">
        <v>0.16097560975609757</v>
      </c>
      <c r="I8" s="32">
        <v>9.4653812445223487E-2</v>
      </c>
      <c r="J8" s="32">
        <v>0.1875</v>
      </c>
      <c r="K8" s="32">
        <v>0.16086760054225033</v>
      </c>
    </row>
    <row r="9" spans="1:11" x14ac:dyDescent="0.25">
      <c r="A9" s="7" t="s">
        <v>54</v>
      </c>
      <c r="B9" s="32">
        <v>2.1183591123066576E-2</v>
      </c>
      <c r="C9" s="32">
        <v>5.3122648607975921E-2</v>
      </c>
      <c r="D9" s="32">
        <v>2.8169014084507043E-2</v>
      </c>
      <c r="E9" s="32">
        <v>7.4534161490683232E-2</v>
      </c>
      <c r="F9" s="32">
        <v>4.8526077097505671E-2</v>
      </c>
      <c r="G9" s="32">
        <v>0.1790416971470373</v>
      </c>
      <c r="H9" s="32">
        <v>6.5853658536585369E-2</v>
      </c>
      <c r="I9" s="32">
        <v>0.18930762489044697</v>
      </c>
      <c r="J9" s="32">
        <v>4.807692307692308E-2</v>
      </c>
      <c r="K9" s="32">
        <v>0.18029823768639855</v>
      </c>
    </row>
    <row r="10" spans="1:11" x14ac:dyDescent="0.25">
      <c r="A10" s="7" t="s">
        <v>55</v>
      </c>
      <c r="B10" s="32">
        <v>3.0598520511096166E-2</v>
      </c>
      <c r="C10" s="32">
        <v>3.0097817908201655E-2</v>
      </c>
      <c r="D10" s="32">
        <v>1.4084507042253521E-2</v>
      </c>
      <c r="E10" s="32">
        <v>2.4844720496894408E-2</v>
      </c>
      <c r="F10" s="32">
        <v>1.6780045351473923E-2</v>
      </c>
      <c r="G10" s="32">
        <v>1.1521580102414046E-2</v>
      </c>
      <c r="H10" s="32">
        <v>9.7560975609756097E-3</v>
      </c>
      <c r="I10" s="32">
        <v>9.6406660823838732E-3</v>
      </c>
      <c r="J10" s="32">
        <v>1.4423076923076924E-2</v>
      </c>
      <c r="K10" s="32">
        <v>1.4911884319927699E-2</v>
      </c>
    </row>
    <row r="11" spans="1:11" x14ac:dyDescent="0.25">
      <c r="A11" s="7" t="s">
        <v>56</v>
      </c>
      <c r="B11" s="32">
        <v>0.40282447881640887</v>
      </c>
      <c r="C11" s="32">
        <v>0.42468021068472533</v>
      </c>
      <c r="D11" s="32">
        <v>0.34507042253521125</v>
      </c>
      <c r="E11" s="32">
        <v>0.36645962732919257</v>
      </c>
      <c r="F11" s="32">
        <v>0.3179138321995465</v>
      </c>
      <c r="G11" s="32">
        <v>0.27084857351865399</v>
      </c>
      <c r="H11" s="32">
        <v>0.2780487804878049</v>
      </c>
      <c r="I11" s="32">
        <v>0.25679228746713412</v>
      </c>
      <c r="J11" s="32">
        <v>0.35576923076923078</v>
      </c>
      <c r="K11" s="32">
        <v>0.27835517397198373</v>
      </c>
    </row>
    <row r="12" spans="1:11" x14ac:dyDescent="0.25">
      <c r="A12" s="22" t="s">
        <v>111</v>
      </c>
      <c r="B12" s="33">
        <f>SUM(B6:B11)</f>
        <v>1</v>
      </c>
      <c r="C12" s="33">
        <f t="shared" ref="C12:K12" si="0">SUM(C6:C11)</f>
        <v>1</v>
      </c>
      <c r="D12" s="33">
        <f t="shared" si="0"/>
        <v>1</v>
      </c>
      <c r="E12" s="33">
        <f t="shared" si="0"/>
        <v>1</v>
      </c>
      <c r="F12" s="33">
        <f t="shared" si="0"/>
        <v>1</v>
      </c>
      <c r="G12" s="33">
        <f t="shared" si="0"/>
        <v>1</v>
      </c>
      <c r="H12" s="33">
        <f t="shared" si="0"/>
        <v>1</v>
      </c>
      <c r="I12" s="33">
        <f t="shared" si="0"/>
        <v>1</v>
      </c>
      <c r="J12" s="33">
        <f t="shared" si="0"/>
        <v>1</v>
      </c>
      <c r="K12" s="33">
        <f t="shared" si="0"/>
        <v>1</v>
      </c>
    </row>
    <row r="15" spans="1:11" ht="18.75" x14ac:dyDescent="0.3">
      <c r="A15" s="3" t="s">
        <v>91</v>
      </c>
      <c r="B15" s="3"/>
      <c r="C15" s="4"/>
      <c r="D15" s="4"/>
      <c r="E15" s="4"/>
      <c r="F15" s="4"/>
      <c r="G15" s="4"/>
      <c r="H15" s="4"/>
      <c r="I15" s="4"/>
      <c r="J15" s="4"/>
      <c r="K15" s="4"/>
    </row>
    <row r="17" spans="1:11" x14ac:dyDescent="0.25">
      <c r="B17" s="61" t="s">
        <v>53</v>
      </c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25">
      <c r="A18" s="5"/>
      <c r="B18" s="56" t="s">
        <v>71</v>
      </c>
      <c r="C18" s="56"/>
      <c r="D18" s="56" t="s">
        <v>72</v>
      </c>
      <c r="E18" s="56"/>
      <c r="F18" s="56" t="s">
        <v>73</v>
      </c>
      <c r="G18" s="56"/>
      <c r="H18" s="56" t="s">
        <v>74</v>
      </c>
      <c r="I18" s="56"/>
      <c r="J18" s="56" t="s">
        <v>75</v>
      </c>
      <c r="K18" s="56"/>
    </row>
    <row r="19" spans="1:11" x14ac:dyDescent="0.25">
      <c r="A19" s="13" t="s">
        <v>9</v>
      </c>
      <c r="B19" s="11" t="s">
        <v>34</v>
      </c>
      <c r="C19" s="11" t="s">
        <v>37</v>
      </c>
      <c r="D19" s="11" t="s">
        <v>34</v>
      </c>
      <c r="E19" s="11" t="s">
        <v>37</v>
      </c>
      <c r="F19" s="11" t="s">
        <v>34</v>
      </c>
      <c r="G19" s="11" t="s">
        <v>37</v>
      </c>
      <c r="H19" s="11" t="s">
        <v>34</v>
      </c>
      <c r="I19" s="11" t="s">
        <v>37</v>
      </c>
      <c r="J19" s="11" t="s">
        <v>34</v>
      </c>
      <c r="K19" s="11" t="s">
        <v>37</v>
      </c>
    </row>
    <row r="20" spans="1:11" x14ac:dyDescent="0.25">
      <c r="A20" t="s">
        <v>11</v>
      </c>
      <c r="B20" s="32">
        <v>3.6876355748373099E-2</v>
      </c>
      <c r="C20" s="32">
        <v>0.39469658337582864</v>
      </c>
      <c r="D20" s="32">
        <v>6.0606060606060608E-2</v>
      </c>
      <c r="E20" s="32">
        <v>0.31034482758620691</v>
      </c>
      <c r="F20" s="32">
        <v>1.4925373134328358E-2</v>
      </c>
      <c r="G20" s="32">
        <v>0.32371134020618558</v>
      </c>
      <c r="H20" s="32">
        <v>8.1632653061224483E-2</v>
      </c>
      <c r="I20" s="32">
        <v>0.39160839160839161</v>
      </c>
      <c r="J20" s="32">
        <v>2.1582733812949641E-2</v>
      </c>
      <c r="K20" s="32">
        <v>0.3235294117647059</v>
      </c>
    </row>
    <row r="21" spans="1:11" x14ac:dyDescent="0.25">
      <c r="A21" t="s">
        <v>57</v>
      </c>
      <c r="B21" s="32">
        <v>0.38286334056399135</v>
      </c>
      <c r="C21" s="32">
        <v>0.32075471698113206</v>
      </c>
      <c r="D21" s="32">
        <v>0.24242424242424243</v>
      </c>
      <c r="E21" s="32">
        <v>0.37931034482758619</v>
      </c>
      <c r="F21" s="32">
        <v>0.11044776119402985</v>
      </c>
      <c r="G21" s="32">
        <v>0.24948453608247423</v>
      </c>
      <c r="H21" s="32">
        <v>0.10204081632653061</v>
      </c>
      <c r="I21" s="32">
        <v>0.20279720279720279</v>
      </c>
      <c r="J21" s="32">
        <v>9.3525179856115109E-2</v>
      </c>
      <c r="K21" s="32">
        <v>0.2411764705882353</v>
      </c>
    </row>
    <row r="22" spans="1:11" x14ac:dyDescent="0.25">
      <c r="A22" t="s">
        <v>58</v>
      </c>
      <c r="B22" s="32">
        <v>1.3015184381778741E-2</v>
      </c>
      <c r="C22" s="32">
        <v>3.7225905150433454E-2</v>
      </c>
      <c r="D22" s="32">
        <v>3.0303030303030304E-2</v>
      </c>
      <c r="E22" s="32">
        <v>1.7241379310344827E-2</v>
      </c>
      <c r="F22" s="32">
        <v>2.3880597014925373E-2</v>
      </c>
      <c r="G22" s="32">
        <v>4.1237113402061855E-2</v>
      </c>
      <c r="H22" s="32">
        <v>0</v>
      </c>
      <c r="I22" s="32">
        <v>2.7972027972027972E-2</v>
      </c>
      <c r="J22" s="32">
        <v>2.8776978417266189E-2</v>
      </c>
      <c r="K22" s="32">
        <v>5.2941176470588235E-2</v>
      </c>
    </row>
    <row r="23" spans="1:11" x14ac:dyDescent="0.25">
      <c r="A23" t="s">
        <v>59</v>
      </c>
      <c r="B23" s="32">
        <v>0.56724511930585686</v>
      </c>
      <c r="C23" s="32">
        <v>0.2473227944926058</v>
      </c>
      <c r="D23" s="32">
        <v>0.66666666666666663</v>
      </c>
      <c r="E23" s="32">
        <v>0.29310344827586204</v>
      </c>
      <c r="F23" s="32">
        <v>0.85074626865671643</v>
      </c>
      <c r="G23" s="32">
        <v>0.38556701030927837</v>
      </c>
      <c r="H23" s="32">
        <v>0.81632653061224492</v>
      </c>
      <c r="I23" s="32">
        <v>0.3776223776223776</v>
      </c>
      <c r="J23" s="32">
        <v>0.85611510791366907</v>
      </c>
      <c r="K23" s="32">
        <v>0.38235294117647056</v>
      </c>
    </row>
    <row r="24" spans="1:11" x14ac:dyDescent="0.25">
      <c r="A24" s="22" t="s">
        <v>111</v>
      </c>
      <c r="B24" s="33">
        <f>SUM(B20:B23)</f>
        <v>1</v>
      </c>
      <c r="C24" s="33">
        <f t="shared" ref="C24:K24" si="1">SUM(C20:C23)</f>
        <v>1</v>
      </c>
      <c r="D24" s="33">
        <f t="shared" si="1"/>
        <v>1</v>
      </c>
      <c r="E24" s="33">
        <f t="shared" si="1"/>
        <v>1</v>
      </c>
      <c r="F24" s="33">
        <f t="shared" si="1"/>
        <v>1</v>
      </c>
      <c r="G24" s="33">
        <f t="shared" si="1"/>
        <v>1</v>
      </c>
      <c r="H24" s="33">
        <f t="shared" si="1"/>
        <v>1</v>
      </c>
      <c r="I24" s="33">
        <f t="shared" si="1"/>
        <v>1</v>
      </c>
      <c r="J24" s="33">
        <f t="shared" si="1"/>
        <v>1</v>
      </c>
      <c r="K24" s="33">
        <f t="shared" si="1"/>
        <v>1</v>
      </c>
    </row>
    <row r="27" spans="1:11" ht="18.75" x14ac:dyDescent="0.3">
      <c r="A27" s="3" t="s">
        <v>94</v>
      </c>
      <c r="B27" s="3"/>
      <c r="C27" s="4"/>
      <c r="D27" s="4"/>
      <c r="E27" s="4"/>
      <c r="F27" s="4"/>
      <c r="G27" s="4"/>
      <c r="H27" s="4"/>
      <c r="I27" s="4"/>
      <c r="J27" s="4"/>
      <c r="K27" s="4"/>
    </row>
    <row r="29" spans="1:11" ht="45" x14ac:dyDescent="0.25">
      <c r="A29" s="10" t="s">
        <v>62</v>
      </c>
      <c r="B29" s="12" t="s">
        <v>63</v>
      </c>
    </row>
    <row r="30" spans="1:11" x14ac:dyDescent="0.25">
      <c r="A30" s="7" t="s">
        <v>71</v>
      </c>
      <c r="B30" s="32">
        <v>5.1278402352829565E-2</v>
      </c>
    </row>
    <row r="31" spans="1:11" x14ac:dyDescent="0.25">
      <c r="A31" s="7" t="s">
        <v>72</v>
      </c>
      <c r="B31" s="32">
        <v>1.4705184763531142E-3</v>
      </c>
    </row>
    <row r="32" spans="1:11" x14ac:dyDescent="0.25">
      <c r="A32" s="7" t="s">
        <v>73</v>
      </c>
      <c r="B32" s="32">
        <v>8.5859304587068922E-3</v>
      </c>
    </row>
    <row r="33" spans="1:4" x14ac:dyDescent="0.25">
      <c r="A33" s="7" t="s">
        <v>74</v>
      </c>
      <c r="B33" s="32">
        <v>1.8500071154119824E-3</v>
      </c>
    </row>
    <row r="34" spans="1:4" x14ac:dyDescent="0.25">
      <c r="A34" s="7" t="s">
        <v>75</v>
      </c>
      <c r="B34" s="32">
        <v>2.9410369527062283E-3</v>
      </c>
    </row>
    <row r="37" spans="1:4" ht="18.75" x14ac:dyDescent="0.3">
      <c r="A37" s="3" t="s">
        <v>95</v>
      </c>
    </row>
    <row r="39" spans="1:4" ht="47.25" customHeight="1" x14ac:dyDescent="0.25">
      <c r="A39" s="5"/>
      <c r="B39" s="64" t="s">
        <v>36</v>
      </c>
      <c r="C39" s="65"/>
      <c r="D39" s="59" t="s">
        <v>38</v>
      </c>
    </row>
    <row r="40" spans="1:4" x14ac:dyDescent="0.25">
      <c r="A40" s="13" t="s">
        <v>35</v>
      </c>
      <c r="B40" s="11" t="s">
        <v>34</v>
      </c>
      <c r="C40" s="11" t="s">
        <v>37</v>
      </c>
      <c r="D40" s="60"/>
    </row>
    <row r="41" spans="1:4" x14ac:dyDescent="0.25">
      <c r="A41" s="7" t="s">
        <v>71</v>
      </c>
      <c r="B41" s="32">
        <v>0.30493630573248409</v>
      </c>
      <c r="C41" s="32">
        <v>0.69506369426751591</v>
      </c>
      <c r="D41" s="32">
        <v>0.12456714577107347</v>
      </c>
    </row>
    <row r="42" spans="1:4" x14ac:dyDescent="0.25">
      <c r="A42" s="7" t="s">
        <v>72</v>
      </c>
      <c r="B42" s="32">
        <v>0.375</v>
      </c>
      <c r="C42" s="32">
        <v>0.625</v>
      </c>
      <c r="D42" s="32">
        <v>5.075660547412362E-3</v>
      </c>
    </row>
    <row r="43" spans="1:4" x14ac:dyDescent="0.25">
      <c r="A43" s="7" t="s">
        <v>73</v>
      </c>
      <c r="B43" s="32">
        <v>0.31367292225201071</v>
      </c>
      <c r="C43" s="32">
        <v>0.68632707774798929</v>
      </c>
      <c r="D43" s="32">
        <v>7.3715668137185136E-2</v>
      </c>
    </row>
    <row r="44" spans="1:4" x14ac:dyDescent="0.25">
      <c r="A44" s="7" t="s">
        <v>74</v>
      </c>
      <c r="B44" s="32">
        <v>0.26038781163434904</v>
      </c>
      <c r="C44" s="32">
        <v>0.73961218836565101</v>
      </c>
      <c r="D44" s="32">
        <v>1.7835966035766804E-2</v>
      </c>
    </row>
    <row r="45" spans="1:4" x14ac:dyDescent="0.25">
      <c r="A45" s="7" t="s">
        <v>75</v>
      </c>
      <c r="B45" s="32">
        <v>0.29747899159663865</v>
      </c>
      <c r="C45" s="32">
        <v>0.70252100840336129</v>
      </c>
      <c r="D45" s="32">
        <v>2.9552677766709359E-2</v>
      </c>
    </row>
  </sheetData>
  <mergeCells count="14">
    <mergeCell ref="B3:K3"/>
    <mergeCell ref="B4:C4"/>
    <mergeCell ref="D4:E4"/>
    <mergeCell ref="F4:G4"/>
    <mergeCell ref="H4:I4"/>
    <mergeCell ref="J4:K4"/>
    <mergeCell ref="D39:D40"/>
    <mergeCell ref="B39:C39"/>
    <mergeCell ref="B17:K17"/>
    <mergeCell ref="B18:C18"/>
    <mergeCell ref="D18:E18"/>
    <mergeCell ref="F18:G18"/>
    <mergeCell ref="H18:I18"/>
    <mergeCell ref="J18:K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1" sqref="B31:B33"/>
    </sheetView>
  </sheetViews>
  <sheetFormatPr defaultRowHeight="15" x14ac:dyDescent="0.25"/>
  <cols>
    <col min="1" max="1" width="34.140625" customWidth="1"/>
  </cols>
  <sheetData>
    <row r="1" spans="1:9" s="4" customFormat="1" ht="18.75" x14ac:dyDescent="0.3">
      <c r="A1" s="3" t="s">
        <v>92</v>
      </c>
      <c r="B1" s="3"/>
    </row>
    <row r="3" spans="1:9" x14ac:dyDescent="0.25">
      <c r="A3" s="7"/>
      <c r="B3" s="56" t="s">
        <v>53</v>
      </c>
      <c r="C3" s="56"/>
      <c r="D3" s="56"/>
      <c r="E3" s="56"/>
      <c r="F3" s="56"/>
      <c r="G3" s="56"/>
      <c r="H3" s="56"/>
      <c r="I3" s="56"/>
    </row>
    <row r="4" spans="1:9" ht="45.75" customHeight="1" x14ac:dyDescent="0.25">
      <c r="A4" s="7"/>
      <c r="B4" s="59" t="s">
        <v>76</v>
      </c>
      <c r="C4" s="59"/>
      <c r="D4" s="66" t="s">
        <v>77</v>
      </c>
      <c r="E4" s="66"/>
      <c r="F4" s="59" t="s">
        <v>70</v>
      </c>
      <c r="G4" s="59"/>
      <c r="H4" s="66" t="s">
        <v>78</v>
      </c>
      <c r="I4" s="66"/>
    </row>
    <row r="5" spans="1:9" ht="30" x14ac:dyDescent="0.25">
      <c r="A5" s="10" t="s">
        <v>9</v>
      </c>
      <c r="B5" s="12" t="s">
        <v>34</v>
      </c>
      <c r="C5" s="12" t="s">
        <v>37</v>
      </c>
      <c r="D5" s="12" t="s">
        <v>34</v>
      </c>
      <c r="E5" s="12" t="s">
        <v>37</v>
      </c>
      <c r="F5" s="12" t="s">
        <v>34</v>
      </c>
      <c r="G5" s="12" t="s">
        <v>37</v>
      </c>
      <c r="H5" s="12" t="s">
        <v>34</v>
      </c>
      <c r="I5" s="12" t="s">
        <v>37</v>
      </c>
    </row>
    <row r="6" spans="1:9" x14ac:dyDescent="0.25">
      <c r="A6" s="7" t="s">
        <v>21</v>
      </c>
      <c r="B6" s="32">
        <v>0</v>
      </c>
      <c r="C6" s="32">
        <v>0.26923076923076922</v>
      </c>
      <c r="D6" s="32">
        <v>0.44444444444444442</v>
      </c>
      <c r="E6" s="32">
        <v>0.35135135135135137</v>
      </c>
      <c r="F6" s="32">
        <v>0.3888888888888889</v>
      </c>
      <c r="G6" s="32">
        <v>0.38095238095238093</v>
      </c>
      <c r="H6" s="32">
        <v>0.38972809667673713</v>
      </c>
      <c r="I6" s="32">
        <v>0.42415316642120765</v>
      </c>
    </row>
    <row r="7" spans="1:9" x14ac:dyDescent="0.25">
      <c r="A7" s="7" t="s">
        <v>20</v>
      </c>
      <c r="B7" s="32">
        <v>0</v>
      </c>
      <c r="C7" s="32">
        <v>0</v>
      </c>
      <c r="D7" s="32">
        <v>0.1111111111111111</v>
      </c>
      <c r="E7" s="32">
        <v>0</v>
      </c>
      <c r="F7" s="32">
        <v>0</v>
      </c>
      <c r="G7" s="32">
        <v>9.5238095238095233E-2</v>
      </c>
      <c r="H7" s="32">
        <v>2.7190332326283987E-2</v>
      </c>
      <c r="I7" s="32">
        <v>4.418262150220913E-3</v>
      </c>
    </row>
    <row r="8" spans="1:9" x14ac:dyDescent="0.25">
      <c r="A8" s="7" t="s">
        <v>19</v>
      </c>
      <c r="B8" s="32">
        <v>0.2857142857142857</v>
      </c>
      <c r="C8" s="32">
        <v>0.34615384615384615</v>
      </c>
      <c r="D8" s="32">
        <v>0</v>
      </c>
      <c r="E8" s="32">
        <v>0.3783783783783784</v>
      </c>
      <c r="F8" s="32">
        <v>0.33333333333333331</v>
      </c>
      <c r="G8" s="32">
        <v>0.2857142857142857</v>
      </c>
      <c r="H8" s="32">
        <v>0.31117824773413899</v>
      </c>
      <c r="I8" s="32">
        <v>0.18262150220913106</v>
      </c>
    </row>
    <row r="9" spans="1:9" x14ac:dyDescent="0.25">
      <c r="A9" s="7" t="s">
        <v>45</v>
      </c>
      <c r="B9" s="32">
        <v>0</v>
      </c>
      <c r="C9" s="32">
        <v>0</v>
      </c>
      <c r="D9" s="32">
        <v>0</v>
      </c>
      <c r="E9" s="32">
        <v>8.1081081081081086E-2</v>
      </c>
      <c r="F9" s="32">
        <v>0</v>
      </c>
      <c r="G9" s="32">
        <v>0</v>
      </c>
      <c r="H9" s="32">
        <v>5.7401812688821753E-2</v>
      </c>
      <c r="I9" s="32">
        <v>0.16347569955817379</v>
      </c>
    </row>
    <row r="10" spans="1:9" x14ac:dyDescent="0.25">
      <c r="A10" s="7" t="s">
        <v>56</v>
      </c>
      <c r="B10" s="32">
        <v>0.7142857142857143</v>
      </c>
      <c r="C10" s="32">
        <v>0.38461538461538464</v>
      </c>
      <c r="D10" s="32">
        <v>0.44444444444444442</v>
      </c>
      <c r="E10" s="32">
        <v>0.1891891891891892</v>
      </c>
      <c r="F10" s="32">
        <v>0.27777777777777779</v>
      </c>
      <c r="G10" s="32">
        <v>0.23809523809523808</v>
      </c>
      <c r="H10" s="32">
        <v>0.21450151057401812</v>
      </c>
      <c r="I10" s="32">
        <v>0.22533136966126657</v>
      </c>
    </row>
    <row r="11" spans="1:9" x14ac:dyDescent="0.25">
      <c r="A11" s="22" t="s">
        <v>111</v>
      </c>
      <c r="B11" s="33">
        <f>SUM(B6:B10)</f>
        <v>1</v>
      </c>
      <c r="C11" s="33">
        <f t="shared" ref="C11:I11" si="0">SUM(C6:C10)</f>
        <v>1</v>
      </c>
      <c r="D11" s="33">
        <f t="shared" si="0"/>
        <v>1</v>
      </c>
      <c r="E11" s="33">
        <f t="shared" si="0"/>
        <v>1.0000000000000002</v>
      </c>
      <c r="F11" s="33">
        <f t="shared" si="0"/>
        <v>1</v>
      </c>
      <c r="G11" s="33">
        <f t="shared" si="0"/>
        <v>1</v>
      </c>
      <c r="H11" s="33">
        <f t="shared" si="0"/>
        <v>1</v>
      </c>
      <c r="I11" s="33">
        <f t="shared" si="0"/>
        <v>0.99999999999999989</v>
      </c>
    </row>
    <row r="14" spans="1:9" ht="18.75" x14ac:dyDescent="0.3">
      <c r="A14" s="3" t="s">
        <v>93</v>
      </c>
      <c r="B14" s="3"/>
      <c r="C14" s="4"/>
      <c r="D14" s="4"/>
      <c r="E14" s="4"/>
      <c r="F14" s="4"/>
      <c r="G14" s="4"/>
      <c r="H14" s="4"/>
      <c r="I14" s="4"/>
    </row>
    <row r="16" spans="1:9" x14ac:dyDescent="0.25">
      <c r="B16" s="61" t="s">
        <v>53</v>
      </c>
      <c r="C16" s="61"/>
      <c r="D16" s="61"/>
      <c r="E16" s="61"/>
      <c r="F16" s="61"/>
      <c r="G16" s="61"/>
      <c r="H16" s="61"/>
      <c r="I16" s="61"/>
    </row>
    <row r="17" spans="1:9" ht="45.75" customHeight="1" x14ac:dyDescent="0.25">
      <c r="A17" s="7"/>
      <c r="B17" s="59" t="s">
        <v>76</v>
      </c>
      <c r="C17" s="59"/>
      <c r="D17" s="66" t="s">
        <v>77</v>
      </c>
      <c r="E17" s="66"/>
      <c r="F17" s="59" t="s">
        <v>70</v>
      </c>
      <c r="G17" s="59"/>
      <c r="H17" s="66" t="s">
        <v>78</v>
      </c>
      <c r="I17" s="66"/>
    </row>
    <row r="18" spans="1:9" ht="30" x14ac:dyDescent="0.25">
      <c r="A18" s="6" t="s">
        <v>9</v>
      </c>
      <c r="B18" s="12" t="s">
        <v>34</v>
      </c>
      <c r="C18" s="12" t="s">
        <v>37</v>
      </c>
      <c r="D18" s="12" t="s">
        <v>34</v>
      </c>
      <c r="E18" s="12" t="s">
        <v>37</v>
      </c>
      <c r="F18" s="12" t="s">
        <v>34</v>
      </c>
      <c r="G18" s="12" t="s">
        <v>37</v>
      </c>
      <c r="H18" s="12" t="s">
        <v>34</v>
      </c>
      <c r="I18" s="12" t="s">
        <v>37</v>
      </c>
    </row>
    <row r="19" spans="1:9" x14ac:dyDescent="0.25">
      <c r="A19" s="7" t="s">
        <v>60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</row>
    <row r="20" spans="1:9" x14ac:dyDescent="0.25">
      <c r="A20" s="7" t="s">
        <v>11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0.25</v>
      </c>
      <c r="H20" s="32">
        <v>0</v>
      </c>
      <c r="I20" s="32">
        <v>0</v>
      </c>
    </row>
    <row r="21" spans="1:9" x14ac:dyDescent="0.25">
      <c r="A21" s="7" t="s">
        <v>57</v>
      </c>
      <c r="B21" s="32">
        <v>0.25</v>
      </c>
      <c r="C21" s="32">
        <v>0</v>
      </c>
      <c r="D21" s="32">
        <v>0</v>
      </c>
      <c r="E21" s="32">
        <v>0</v>
      </c>
      <c r="F21" s="32">
        <v>0</v>
      </c>
      <c r="G21" s="32">
        <v>0.25</v>
      </c>
      <c r="H21" s="32">
        <v>0</v>
      </c>
      <c r="I21" s="32">
        <v>0.24</v>
      </c>
    </row>
    <row r="22" spans="1:9" x14ac:dyDescent="0.25">
      <c r="A22" s="7" t="s">
        <v>58</v>
      </c>
      <c r="B22" s="32">
        <v>0</v>
      </c>
      <c r="C22" s="32">
        <v>0.33333333333333331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0.04</v>
      </c>
    </row>
    <row r="23" spans="1:9" x14ac:dyDescent="0.25">
      <c r="A23" s="7" t="s">
        <v>59</v>
      </c>
      <c r="B23" s="32">
        <v>0.75</v>
      </c>
      <c r="C23" s="32">
        <v>0.66666666666666663</v>
      </c>
      <c r="D23" s="32">
        <v>0</v>
      </c>
      <c r="E23" s="32">
        <v>1</v>
      </c>
      <c r="F23" s="32">
        <v>0.5</v>
      </c>
      <c r="G23" s="32">
        <v>0.5</v>
      </c>
      <c r="H23" s="32">
        <v>1</v>
      </c>
      <c r="I23" s="32">
        <v>0.72</v>
      </c>
    </row>
    <row r="24" spans="1:9" x14ac:dyDescent="0.25">
      <c r="A24" s="7" t="s">
        <v>61</v>
      </c>
      <c r="B24" s="32">
        <v>0</v>
      </c>
      <c r="C24" s="32">
        <v>0</v>
      </c>
      <c r="D24" s="32">
        <v>0</v>
      </c>
      <c r="E24" s="32">
        <v>0</v>
      </c>
      <c r="F24" s="32">
        <v>0.5</v>
      </c>
      <c r="G24" s="32">
        <v>0</v>
      </c>
      <c r="H24" s="32">
        <v>0</v>
      </c>
      <c r="I24" s="32">
        <v>0</v>
      </c>
    </row>
    <row r="25" spans="1:9" x14ac:dyDescent="0.25">
      <c r="A25" s="22" t="s">
        <v>111</v>
      </c>
      <c r="B25" s="33">
        <f>SUM(B19:B24)</f>
        <v>1</v>
      </c>
      <c r="C25" s="33">
        <f t="shared" ref="C25:I25" si="1">SUM(C19:C24)</f>
        <v>1</v>
      </c>
      <c r="D25" s="33">
        <v>0</v>
      </c>
      <c r="E25" s="33">
        <f t="shared" si="1"/>
        <v>1</v>
      </c>
      <c r="F25" s="33">
        <f t="shared" si="1"/>
        <v>1</v>
      </c>
      <c r="G25" s="33">
        <f t="shared" si="1"/>
        <v>1</v>
      </c>
      <c r="H25" s="33">
        <f t="shared" si="1"/>
        <v>1</v>
      </c>
      <c r="I25" s="33">
        <f t="shared" si="1"/>
        <v>1</v>
      </c>
    </row>
    <row r="28" spans="1:9" ht="18.75" x14ac:dyDescent="0.3">
      <c r="A28" s="3" t="s">
        <v>96</v>
      </c>
    </row>
    <row r="30" spans="1:9" ht="90" x14ac:dyDescent="0.25">
      <c r="A30" s="10" t="s">
        <v>39</v>
      </c>
      <c r="B30" s="12" t="s">
        <v>38</v>
      </c>
    </row>
    <row r="31" spans="1:9" ht="30" x14ac:dyDescent="0.25">
      <c r="A31" s="19" t="s">
        <v>69</v>
      </c>
      <c r="B31" s="32">
        <v>9.3023255813953487E-2</v>
      </c>
    </row>
    <row r="32" spans="1:9" ht="30" x14ac:dyDescent="0.25">
      <c r="A32" s="19" t="s">
        <v>70</v>
      </c>
      <c r="B32" s="32">
        <v>6.5217391304347824E-2</v>
      </c>
    </row>
    <row r="33" spans="1:2" x14ac:dyDescent="0.25">
      <c r="A33" s="7" t="s">
        <v>79</v>
      </c>
      <c r="B33" s="32">
        <v>2.4368231046931407E-2</v>
      </c>
    </row>
  </sheetData>
  <mergeCells count="10">
    <mergeCell ref="B3:I3"/>
    <mergeCell ref="B4:C4"/>
    <mergeCell ref="D4:E4"/>
    <mergeCell ref="F4:G4"/>
    <mergeCell ref="H4:I4"/>
    <mergeCell ref="B16:I16"/>
    <mergeCell ref="B17:C17"/>
    <mergeCell ref="D17:E17"/>
    <mergeCell ref="F17:G17"/>
    <mergeCell ref="H17:I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29" sqref="C29:D33"/>
    </sheetView>
  </sheetViews>
  <sheetFormatPr defaultRowHeight="15" x14ac:dyDescent="0.25"/>
  <cols>
    <col min="1" max="1" width="11" customWidth="1"/>
    <col min="2" max="3" width="28.85546875" bestFit="1" customWidth="1"/>
    <col min="4" max="5" width="20.7109375" customWidth="1"/>
  </cols>
  <sheetData>
    <row r="1" spans="1:4" ht="18.75" x14ac:dyDescent="0.3">
      <c r="A1" s="3" t="s">
        <v>97</v>
      </c>
    </row>
    <row r="3" spans="1:4" x14ac:dyDescent="0.25">
      <c r="A3" s="6"/>
      <c r="B3" s="6"/>
      <c r="C3" s="56" t="s">
        <v>100</v>
      </c>
      <c r="D3" s="56"/>
    </row>
    <row r="4" spans="1:4" x14ac:dyDescent="0.25">
      <c r="A4" s="10" t="s">
        <v>98</v>
      </c>
      <c r="B4" s="10" t="s">
        <v>99</v>
      </c>
      <c r="C4" s="11" t="s">
        <v>34</v>
      </c>
      <c r="D4" s="11" t="s">
        <v>37</v>
      </c>
    </row>
    <row r="5" spans="1:4" x14ac:dyDescent="0.25">
      <c r="A5" s="7" t="s">
        <v>101</v>
      </c>
      <c r="B5" s="7" t="s">
        <v>44</v>
      </c>
      <c r="C5" s="32">
        <v>9.8360655737704927E-3</v>
      </c>
      <c r="D5" s="32">
        <v>0</v>
      </c>
    </row>
    <row r="6" spans="1:4" x14ac:dyDescent="0.25">
      <c r="A6" s="7"/>
      <c r="B6" s="7" t="s">
        <v>102</v>
      </c>
      <c r="C6" s="32">
        <v>9.8360655737704927E-3</v>
      </c>
      <c r="D6" s="32">
        <v>9.8360655737704927E-3</v>
      </c>
    </row>
    <row r="7" spans="1:4" x14ac:dyDescent="0.25">
      <c r="A7" s="7"/>
      <c r="B7" s="7" t="s">
        <v>46</v>
      </c>
      <c r="C7" s="32">
        <v>0.58688524590163937</v>
      </c>
      <c r="D7" s="32">
        <v>0.37595628415300547</v>
      </c>
    </row>
    <row r="8" spans="1:4" x14ac:dyDescent="0.25">
      <c r="A8" s="7"/>
      <c r="B8" s="7" t="s">
        <v>45</v>
      </c>
      <c r="C8" s="32">
        <v>0.22950819672131148</v>
      </c>
      <c r="D8" s="32">
        <v>0.37814207650273224</v>
      </c>
    </row>
    <row r="9" spans="1:4" x14ac:dyDescent="0.25">
      <c r="A9" s="7"/>
      <c r="B9" s="7" t="s">
        <v>103</v>
      </c>
      <c r="C9" s="32">
        <v>0.16393442622950818</v>
      </c>
      <c r="D9" s="32">
        <v>0.23606557377049181</v>
      </c>
    </row>
    <row r="10" spans="1:4" x14ac:dyDescent="0.25">
      <c r="A10" s="20"/>
      <c r="B10" s="21" t="s">
        <v>111</v>
      </c>
      <c r="C10" s="55">
        <f>SUM(C5:C9)</f>
        <v>1</v>
      </c>
      <c r="D10" s="55">
        <f>SUM(D5:D9)</f>
        <v>1</v>
      </c>
    </row>
    <row r="11" spans="1:4" x14ac:dyDescent="0.25">
      <c r="A11" t="s">
        <v>104</v>
      </c>
      <c r="B11" s="7" t="s">
        <v>44</v>
      </c>
      <c r="C11" s="32">
        <v>7.1389346512904994E-3</v>
      </c>
      <c r="D11" s="32">
        <v>1.4299332697807435E-3</v>
      </c>
    </row>
    <row r="12" spans="1:4" x14ac:dyDescent="0.25">
      <c r="B12" s="7" t="s">
        <v>102</v>
      </c>
      <c r="C12" s="32">
        <v>4.173531026908292E-2</v>
      </c>
      <c r="D12" s="32">
        <v>2.6978074356530029E-2</v>
      </c>
    </row>
    <row r="13" spans="1:4" x14ac:dyDescent="0.25">
      <c r="B13" s="7" t="s">
        <v>46</v>
      </c>
      <c r="C13" s="32">
        <v>0.69961559582646893</v>
      </c>
      <c r="D13" s="32">
        <v>0.60571973307912297</v>
      </c>
    </row>
    <row r="14" spans="1:4" x14ac:dyDescent="0.25">
      <c r="B14" s="7" t="s">
        <v>45</v>
      </c>
      <c r="C14" s="32">
        <v>0.16584294343767161</v>
      </c>
      <c r="D14" s="32">
        <v>0.27102001906577694</v>
      </c>
    </row>
    <row r="15" spans="1:4" x14ac:dyDescent="0.25">
      <c r="B15" s="7" t="s">
        <v>103</v>
      </c>
      <c r="C15" s="32">
        <v>8.5667215815486003E-2</v>
      </c>
      <c r="D15" s="32">
        <v>9.4852240228789325E-2</v>
      </c>
    </row>
    <row r="16" spans="1:4" x14ac:dyDescent="0.25">
      <c r="A16" s="20"/>
      <c r="B16" s="21" t="s">
        <v>111</v>
      </c>
      <c r="C16" s="55">
        <f>SUM(C11:C15)</f>
        <v>0.99999999999999989</v>
      </c>
      <c r="D16" s="55">
        <f>SUM(D11:D15)</f>
        <v>1</v>
      </c>
    </row>
    <row r="19" spans="1:4" ht="18.75" x14ac:dyDescent="0.3">
      <c r="A19" s="3" t="s">
        <v>106</v>
      </c>
    </row>
    <row r="21" spans="1:4" x14ac:dyDescent="0.25">
      <c r="A21" s="6"/>
      <c r="B21" s="6"/>
      <c r="C21" s="56" t="s">
        <v>100</v>
      </c>
      <c r="D21" s="56"/>
    </row>
    <row r="22" spans="1:4" x14ac:dyDescent="0.25">
      <c r="A22" s="10" t="s">
        <v>98</v>
      </c>
      <c r="B22" s="10" t="s">
        <v>99</v>
      </c>
      <c r="C22" s="11" t="s">
        <v>34</v>
      </c>
      <c r="D22" s="11" t="s">
        <v>37</v>
      </c>
    </row>
    <row r="23" spans="1:4" x14ac:dyDescent="0.25">
      <c r="A23" s="7" t="s">
        <v>101</v>
      </c>
      <c r="B23" s="7" t="s">
        <v>107</v>
      </c>
      <c r="C23" s="32">
        <v>3.2345013477088951E-2</v>
      </c>
      <c r="D23" s="32">
        <v>0.16838995568685378</v>
      </c>
    </row>
    <row r="24" spans="1:4" x14ac:dyDescent="0.25">
      <c r="A24" s="7"/>
      <c r="B24" s="7" t="s">
        <v>108</v>
      </c>
      <c r="C24" s="32">
        <v>0.69002695417789761</v>
      </c>
      <c r="D24" s="32">
        <v>0.54800590841949781</v>
      </c>
    </row>
    <row r="25" spans="1:4" x14ac:dyDescent="0.25">
      <c r="A25" s="7"/>
      <c r="B25" s="7" t="s">
        <v>109</v>
      </c>
      <c r="C25" s="32">
        <v>3.2345013477088951E-2</v>
      </c>
      <c r="D25" s="32">
        <v>0.14180206794682423</v>
      </c>
    </row>
    <row r="26" spans="1:4" x14ac:dyDescent="0.25">
      <c r="A26" s="7"/>
      <c r="B26" s="7" t="s">
        <v>110</v>
      </c>
      <c r="C26" s="32">
        <v>0</v>
      </c>
      <c r="D26" s="32">
        <v>0</v>
      </c>
    </row>
    <row r="27" spans="1:4" x14ac:dyDescent="0.25">
      <c r="A27" s="7"/>
      <c r="B27" s="7" t="s">
        <v>105</v>
      </c>
      <c r="C27" s="32">
        <v>0.24528301886792453</v>
      </c>
      <c r="D27" s="32">
        <v>0.14180206794682423</v>
      </c>
    </row>
    <row r="28" spans="1:4" x14ac:dyDescent="0.25">
      <c r="A28" s="20"/>
      <c r="B28" s="21" t="s">
        <v>111</v>
      </c>
      <c r="C28" s="55">
        <f>SUM(C23:C27)</f>
        <v>1</v>
      </c>
      <c r="D28" s="55">
        <f>SUM(D23:D27)</f>
        <v>1</v>
      </c>
    </row>
    <row r="29" spans="1:4" x14ac:dyDescent="0.25">
      <c r="A29" t="s">
        <v>104</v>
      </c>
      <c r="B29" s="7" t="s">
        <v>107</v>
      </c>
      <c r="C29" s="32">
        <v>2.5928521373510861E-2</v>
      </c>
      <c r="D29" s="32">
        <v>0.14420062695924765</v>
      </c>
    </row>
    <row r="30" spans="1:4" x14ac:dyDescent="0.25">
      <c r="B30" s="7" t="s">
        <v>108</v>
      </c>
      <c r="C30" s="32">
        <v>0.47932725998598458</v>
      </c>
      <c r="D30" s="32">
        <v>0.41200179131213616</v>
      </c>
    </row>
    <row r="31" spans="1:4" x14ac:dyDescent="0.25">
      <c r="B31" s="7" t="s">
        <v>109</v>
      </c>
      <c r="C31" s="32">
        <v>2.7330063069376315E-2</v>
      </c>
      <c r="D31" s="32">
        <v>0.18719211822660098</v>
      </c>
    </row>
    <row r="32" spans="1:4" x14ac:dyDescent="0.25">
      <c r="B32" s="7" t="s">
        <v>110</v>
      </c>
      <c r="C32" s="32">
        <v>0</v>
      </c>
      <c r="D32" s="32">
        <v>0</v>
      </c>
    </row>
    <row r="33" spans="1:4" x14ac:dyDescent="0.25">
      <c r="B33" s="7" t="s">
        <v>105</v>
      </c>
      <c r="C33" s="32">
        <v>0.46741415557112825</v>
      </c>
      <c r="D33" s="32">
        <v>0.25660546350201524</v>
      </c>
    </row>
    <row r="34" spans="1:4" x14ac:dyDescent="0.25">
      <c r="A34" s="20"/>
      <c r="B34" s="21" t="s">
        <v>111</v>
      </c>
      <c r="C34" s="55">
        <f>SUM(C29:C33)</f>
        <v>1</v>
      </c>
      <c r="D34" s="55">
        <f>SUM(D29:D33)</f>
        <v>1</v>
      </c>
    </row>
  </sheetData>
  <mergeCells count="2">
    <mergeCell ref="C3:D3"/>
    <mergeCell ref="C21:D21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613CFC582F114DAB03D5FFC9F029C5" ma:contentTypeVersion="4" ma:contentTypeDescription="Create a new document." ma:contentTypeScope="" ma:versionID="d71201cc6f15c036b2f9e906cb1f0d38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targetNamespace="http://schemas.microsoft.com/office/2006/metadata/properties" ma:root="true" ma:fieldsID="eddd77dd6eafec04f30e6f84b9d0b787" ns1:_="" ns2:_="">
    <xsd:import namespace="http://schemas.microsoft.com/sharepoint/v3"/>
    <xsd:import namespace="16f00c2e-ac5c-418b-9f13-a0771dbd417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1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23C1B1-9F7A-4CA5-A655-3EE491CDD384}"/>
</file>

<file path=customXml/itemProps2.xml><?xml version="1.0" encoding="utf-8"?>
<ds:datastoreItem xmlns:ds="http://schemas.openxmlformats.org/officeDocument/2006/customXml" ds:itemID="{942F8CE8-610B-49B2-9FCD-6947BED2478E}"/>
</file>

<file path=customXml/itemProps3.xml><?xml version="1.0" encoding="utf-8"?>
<ds:datastoreItem xmlns:ds="http://schemas.openxmlformats.org/officeDocument/2006/customXml" ds:itemID="{23834E17-C0C5-457E-9A06-90E8D74126F9}"/>
</file>

<file path=customXml/itemProps4.xml><?xml version="1.0" encoding="utf-8"?>
<ds:datastoreItem xmlns:ds="http://schemas.openxmlformats.org/officeDocument/2006/customXml" ds:itemID="{343A3C0E-1F7B-4836-A381-3D4885795C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Rural Two-Lane Two-Way Segments</vt:lpstr>
      <vt:lpstr>Rural Two-Lane Two-Way Intersec</vt:lpstr>
      <vt:lpstr>Rural 4-Lane Divided Segments</vt:lpstr>
      <vt:lpstr>Rural 4-Lane Intersections</vt:lpstr>
      <vt:lpstr>Urban Suburban Arterials</vt:lpstr>
      <vt:lpstr>Urban Suburban Intersections</vt:lpstr>
      <vt:lpstr>Freeway Segments</vt:lpstr>
    </vt:vector>
  </TitlesOfParts>
  <Company>The University of North Carolina at Chapel Hill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Sarah S</dc:creator>
  <cp:lastModifiedBy>Murphy, Brian G</cp:lastModifiedBy>
  <dcterms:created xsi:type="dcterms:W3CDTF">2016-09-28T19:44:15Z</dcterms:created>
  <dcterms:modified xsi:type="dcterms:W3CDTF">2017-04-17T16:12:06Z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0x01010007613CFC582F114DAB03D5FFC9F029C5</vt:lpwstr>
  </property>
  <property fmtid="{D5CDD505-2E9C-101B-9397-08002B2CF9AE}" pid="3" name="Order">
    <vt:r8>700</vt:r8>
  </property>
</Properties>
</file>