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RALW00\projects\71229 NCDOT Strategic Services Contr\IPD Preconstruction Finance Guide\Invoice Templates\5-2-22 Invoice Template Update\Clean templates 5-11-22 for posting\"/>
    </mc:Choice>
  </mc:AlternateContent>
  <xr:revisionPtr revIDLastSave="0" documentId="13_ncr:1_{68A70087-BD53-4B27-8735-720A1C903220}" xr6:coauthVersionLast="47" xr6:coauthVersionMax="47" xr10:uidLastSave="{00000000-0000-0000-0000-000000000000}"/>
  <bookViews>
    <workbookView xWindow="615" yWindow="285" windowWidth="28215" windowHeight="14970" xr2:uid="{00000000-000D-0000-FFFF-FFFF00000000}"/>
  </bookViews>
  <sheets>
    <sheet name="Lump Sum Form" sheetId="2" r:id="rId1"/>
    <sheet name="Example_LS" sheetId="9" r:id="rId2"/>
    <sheet name="Sub_Pay_Form" sheetId="16" r:id="rId3"/>
    <sheet name="Example_Sub Pay Form" sheetId="17" r:id="rId4"/>
  </sheets>
  <definedNames>
    <definedName name="_xlnm.Print_Area" localSheetId="1">Example_LS!$A$1:$J$57</definedName>
    <definedName name="_xlnm.Print_Area" localSheetId="3">'Example_Sub Pay Form'!$A$1:$J$32</definedName>
    <definedName name="_xlnm.Print_Area" localSheetId="0">'Lump Sum Form'!$A$1:$K$59</definedName>
    <definedName name="_xlnm.Print_Area" localSheetId="2">Sub_Pay_Form!$A$1:$K$32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16" l="1"/>
  <c r="C15" i="16"/>
  <c r="C14" i="16"/>
  <c r="I4" i="16"/>
  <c r="I3" i="16"/>
  <c r="I2" i="16"/>
  <c r="J21" i="17"/>
  <c r="J24" i="16"/>
  <c r="J23" i="16"/>
  <c r="J22" i="16"/>
  <c r="J21" i="16"/>
  <c r="J22" i="17"/>
  <c r="J40" i="2"/>
  <c r="J40" i="9"/>
  <c r="J23" i="2"/>
  <c r="J23" i="9"/>
  <c r="D23" i="2"/>
  <c r="G24" i="2"/>
  <c r="G25" i="2"/>
  <c r="G26" i="2"/>
  <c r="J26" i="2" s="1"/>
  <c r="G27" i="2"/>
  <c r="J27" i="2" s="1"/>
  <c r="G28" i="2"/>
  <c r="J28" i="2" s="1"/>
  <c r="G29" i="2"/>
  <c r="J29" i="2" s="1"/>
  <c r="G30" i="2"/>
  <c r="G31" i="2"/>
  <c r="J31" i="2" s="1"/>
  <c r="G32" i="2"/>
  <c r="J32" i="2" s="1"/>
  <c r="G33" i="2"/>
  <c r="J33" i="2" s="1"/>
  <c r="G34" i="2"/>
  <c r="J34" i="2" s="1"/>
  <c r="G35" i="2"/>
  <c r="J35" i="2" s="1"/>
  <c r="G36" i="2"/>
  <c r="G37" i="2"/>
  <c r="G23" i="2"/>
  <c r="G23" i="9"/>
  <c r="D23" i="9"/>
  <c r="F46" i="2"/>
  <c r="D24" i="2"/>
  <c r="D25" i="2"/>
  <c r="D26" i="2"/>
  <c r="D27" i="2"/>
  <c r="D28" i="2"/>
  <c r="D29" i="2"/>
  <c r="D30" i="2"/>
  <c r="D31" i="2"/>
  <c r="D32" i="2"/>
  <c r="D33" i="2"/>
  <c r="D34" i="2"/>
  <c r="D35" i="2"/>
  <c r="D36" i="2"/>
  <c r="D37" i="2"/>
  <c r="C38" i="2"/>
  <c r="J30" i="2"/>
  <c r="J24" i="2"/>
  <c r="J25" i="2"/>
  <c r="J36" i="2"/>
  <c r="J37" i="2"/>
  <c r="H15" i="16"/>
  <c r="H12" i="16"/>
  <c r="H13" i="16"/>
  <c r="H14" i="16"/>
  <c r="H11" i="16"/>
  <c r="H7" i="16"/>
  <c r="H8" i="16"/>
  <c r="H6" i="16"/>
  <c r="C9" i="16"/>
  <c r="C10" i="16"/>
  <c r="C8" i="16"/>
  <c r="C7" i="16"/>
  <c r="C6" i="16"/>
  <c r="J38" i="2" l="1"/>
  <c r="B45" i="9" l="1"/>
  <c r="B46" i="9"/>
  <c r="F46" i="9"/>
  <c r="M7" i="16"/>
  <c r="C38" i="9" l="1"/>
  <c r="D26" i="9" s="1"/>
  <c r="G26" i="9"/>
  <c r="J26" i="9" s="1"/>
  <c r="G25" i="9"/>
  <c r="J25" i="9" s="1"/>
  <c r="G24" i="9"/>
  <c r="J24" i="9" s="1"/>
  <c r="J38" i="9" l="1"/>
  <c r="D24" i="9"/>
  <c r="D25" i="9"/>
  <c r="I25" i="9"/>
  <c r="I38" i="9" s="1"/>
  <c r="I38" i="2" l="1"/>
  <c r="B45" i="2" l="1"/>
  <c r="B4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Gilland</author>
    <author>rnance.Backchecker/Updater</author>
  </authors>
  <commentList>
    <comment ref="I1" authorId="0" shapeId="0" xr:uid="{C5982C57-2D81-429C-929C-889D5D9EC6F6}">
      <text>
        <r>
          <rPr>
            <b/>
            <sz val="9"/>
            <color indexed="81"/>
            <rFont val="Tahoma"/>
            <family val="2"/>
          </rPr>
          <t>Ken Gilland:</t>
        </r>
        <r>
          <rPr>
            <sz val="9"/>
            <color indexed="81"/>
            <rFont val="Tahoma"/>
            <family val="2"/>
          </rPr>
          <t xml:space="preserve">
The date received if filled in by the NCDOT person who receives the invoice</t>
        </r>
      </text>
    </comment>
    <comment ref="I2" authorId="0" shapeId="0" xr:uid="{F1B7A9B8-1549-41A9-AB14-2C5F0ABDDF35}">
      <text>
        <r>
          <rPr>
            <b/>
            <sz val="9"/>
            <color indexed="81"/>
            <rFont val="Tahoma"/>
            <family val="2"/>
          </rPr>
          <t>Ken Gilland:</t>
        </r>
        <r>
          <rPr>
            <sz val="9"/>
            <color indexed="81"/>
            <rFont val="Tahoma"/>
            <family val="2"/>
          </rPr>
          <t xml:space="preserve">
The NCDOT Person who received the invoice should place their initials here</t>
        </r>
      </text>
    </comment>
    <comment ref="J5" authorId="0" shapeId="0" xr:uid="{5F1F52D3-7048-4E4F-8930-F734384E4B62}">
      <text>
        <r>
          <rPr>
            <b/>
            <sz val="9"/>
            <color indexed="81"/>
            <rFont val="Tahoma"/>
            <family val="2"/>
          </rPr>
          <t>Ken Gilland:</t>
        </r>
        <r>
          <rPr>
            <sz val="9"/>
            <color indexed="81"/>
            <rFont val="Tahoma"/>
            <family val="2"/>
          </rPr>
          <t xml:space="preserve">
Enter the NCDOT Invoice Number. The number should be generated by the PEF. This is the number that goes in SAP</t>
        </r>
      </text>
    </comment>
    <comment ref="J6" authorId="0" shapeId="0" xr:uid="{6663C85E-272E-4419-AEC2-679ED21E162F}">
      <text>
        <r>
          <rPr>
            <b/>
            <sz val="9"/>
            <color indexed="81"/>
            <rFont val="Tahoma"/>
            <family val="2"/>
          </rPr>
          <t>Ken Gilland:</t>
        </r>
        <r>
          <rPr>
            <sz val="9"/>
            <color indexed="81"/>
            <rFont val="Tahoma"/>
            <family val="2"/>
          </rPr>
          <t xml:space="preserve">
Enter the NCDOT Limited Service Contract Number</t>
        </r>
      </text>
    </comment>
    <comment ref="J7" authorId="0" shapeId="0" xr:uid="{275D6D7B-0D03-47E7-B11D-E9FB6672BB46}">
      <text>
        <r>
          <rPr>
            <b/>
            <sz val="9"/>
            <color indexed="81"/>
            <rFont val="Tahoma"/>
            <family val="2"/>
          </rPr>
          <t>Ken Gilland:</t>
        </r>
        <r>
          <rPr>
            <sz val="9"/>
            <color indexed="81"/>
            <rFont val="Tahoma"/>
            <family val="2"/>
          </rPr>
          <t xml:space="preserve">
Enter the NCDOT Purchase Order/Task Order Number</t>
        </r>
      </text>
    </comment>
    <comment ref="C9" authorId="0" shapeId="0" xr:uid="{C7C77C0E-0BAA-4451-A6C8-2D246A4D85D4}">
      <text>
        <r>
          <rPr>
            <b/>
            <sz val="9"/>
            <color indexed="81"/>
            <rFont val="Tahoma"/>
            <family val="2"/>
          </rPr>
          <t>Ken Gilland:</t>
        </r>
        <r>
          <rPr>
            <sz val="9"/>
            <color indexed="81"/>
            <rFont val="Tahoma"/>
            <family val="2"/>
          </rPr>
          <t xml:space="preserve">
Enter the name of the Private Engineering Firm as it appears in CRS</t>
        </r>
      </text>
    </comment>
    <comment ref="H9" authorId="0" shapeId="0" xr:uid="{573FCBAB-8F2E-4FED-BAE5-940E645AA1C0}">
      <text>
        <r>
          <rPr>
            <b/>
            <sz val="9"/>
            <color indexed="81"/>
            <rFont val="Tahoma"/>
            <family val="2"/>
          </rPr>
          <t>Ken Gilland:</t>
        </r>
        <r>
          <rPr>
            <sz val="9"/>
            <color indexed="81"/>
            <rFont val="Tahoma"/>
            <family val="2"/>
          </rPr>
          <t xml:space="preserve">
Enter the NCDOT Project Manager's name and Unit.</t>
        </r>
      </text>
    </comment>
    <comment ref="C10" authorId="0" shapeId="0" xr:uid="{4178734D-BF5E-40A3-A951-1B35F228AC7A}">
      <text>
        <r>
          <rPr>
            <b/>
            <sz val="9"/>
            <color indexed="81"/>
            <rFont val="Tahoma"/>
            <family val="2"/>
          </rPr>
          <t>Ken Gilland:</t>
        </r>
        <r>
          <rPr>
            <sz val="9"/>
            <color indexed="81"/>
            <rFont val="Tahoma"/>
            <family val="2"/>
          </rPr>
          <t xml:space="preserve">
Enter the remittance information for the Private Engineering Firm. This must match what is listed in CRS.</t>
        </r>
      </text>
    </comment>
    <comment ref="H10" authorId="0" shapeId="0" xr:uid="{D3924A98-0C2C-486F-9992-9C4B4A633136}">
      <text>
        <r>
          <rPr>
            <b/>
            <sz val="9"/>
            <color indexed="81"/>
            <rFont val="Tahoma"/>
            <family val="2"/>
          </rPr>
          <t>Ken Gilland:</t>
        </r>
        <r>
          <rPr>
            <sz val="9"/>
            <color indexed="81"/>
            <rFont val="Tahoma"/>
            <family val="2"/>
          </rPr>
          <t xml:space="preserve">
Enter the NCDOT Unit Mailing Address</t>
        </r>
      </text>
    </comment>
    <comment ref="C11" authorId="0" shapeId="0" xr:uid="{3ECAA7D9-DB66-4BEA-BDF2-24DC9C277B29}">
      <text>
        <r>
          <rPr>
            <b/>
            <sz val="9"/>
            <color indexed="81"/>
            <rFont val="Tahoma"/>
            <family val="2"/>
          </rPr>
          <t>Ken Gilland:</t>
        </r>
        <r>
          <rPr>
            <sz val="9"/>
            <color indexed="81"/>
            <rFont val="Tahoma"/>
            <family val="2"/>
          </rPr>
          <t xml:space="preserve">
Enter the firm contact information, including the point of contact for billing questions and/or the Project Manager.</t>
        </r>
      </text>
    </comment>
    <comment ref="H11" authorId="0" shapeId="0" xr:uid="{7374FA6A-2B01-44D6-BAFB-67C59BE11DB8}">
      <text>
        <r>
          <rPr>
            <b/>
            <sz val="9"/>
            <color indexed="81"/>
            <rFont val="Tahoma"/>
            <family val="2"/>
          </rPr>
          <t>Ken Gilland:</t>
        </r>
        <r>
          <rPr>
            <sz val="9"/>
            <color indexed="81"/>
            <rFont val="Tahoma"/>
            <family val="2"/>
          </rPr>
          <t xml:space="preserve">
Enter the NCDOT Project Manager/Contract Administrator's contact information, including their email address and phone number</t>
        </r>
      </text>
    </comment>
    <comment ref="C12" authorId="0" shapeId="0" xr:uid="{9049B889-30A5-4EAD-B26A-DE117FFD94E4}">
      <text>
        <r>
          <rPr>
            <b/>
            <sz val="9"/>
            <color indexed="81"/>
            <rFont val="Tahoma"/>
            <family val="2"/>
          </rPr>
          <t>Ken Gilland:</t>
        </r>
        <r>
          <rPr>
            <sz val="9"/>
            <color indexed="81"/>
            <rFont val="Tahoma"/>
            <family val="2"/>
          </rPr>
          <t xml:space="preserve">
Enter the Firm's NCDOT Vendor Number issued by the NCDOT Professional Services Management Unit.</t>
        </r>
      </text>
    </comment>
    <comment ref="C13" authorId="0" shapeId="0" xr:uid="{E0D9E697-0A43-4C1A-8F8C-226D0EA0FFB4}">
      <text>
        <r>
          <rPr>
            <b/>
            <sz val="9"/>
            <color indexed="81"/>
            <rFont val="Tahoma"/>
            <family val="2"/>
          </rPr>
          <t>Ken Gilland:</t>
        </r>
        <r>
          <rPr>
            <sz val="9"/>
            <color indexed="81"/>
            <rFont val="Tahoma"/>
            <family val="2"/>
          </rPr>
          <t xml:space="preserve">
Enter the Firm's Tax ID information</t>
        </r>
      </text>
    </comment>
    <comment ref="H14" authorId="0" shapeId="0" xr:uid="{851C93B6-8463-4FF6-9F7A-1BD2D2B01C15}">
      <text>
        <r>
          <rPr>
            <b/>
            <sz val="9"/>
            <color indexed="81"/>
            <rFont val="Tahoma"/>
            <family val="2"/>
          </rPr>
          <t>Ken Gilland:</t>
        </r>
        <r>
          <rPr>
            <sz val="9"/>
            <color indexed="81"/>
            <rFont val="Tahoma"/>
            <family val="2"/>
          </rPr>
          <t xml:space="preserve">
Enter the NCDOT STIP Number(s), if available</t>
        </r>
      </text>
    </comment>
    <comment ref="H15" authorId="0" shapeId="0" xr:uid="{6DF42439-C3F0-4D66-AF94-ACEF1F4237ED}">
      <text>
        <r>
          <rPr>
            <b/>
            <sz val="9"/>
            <color indexed="81"/>
            <rFont val="Tahoma"/>
            <family val="2"/>
          </rPr>
          <t>Ken Gilland:</t>
        </r>
        <r>
          <rPr>
            <sz val="9"/>
            <color indexed="81"/>
            <rFont val="Tahoma"/>
            <family val="2"/>
          </rPr>
          <t xml:space="preserve">
Enter the WBS Number.</t>
        </r>
      </text>
    </comment>
    <comment ref="B16" authorId="1" shapeId="0" xr:uid="{2C1198F9-D8ED-41C1-8B33-4F6A3834A991}">
      <text>
        <r>
          <rPr>
            <b/>
            <sz val="9"/>
            <color indexed="81"/>
            <rFont val="Tahoma"/>
            <family val="2"/>
          </rPr>
          <t>Ken Gilland:</t>
        </r>
        <r>
          <rPr>
            <sz val="9"/>
            <color indexed="81"/>
            <rFont val="Tahoma"/>
            <family val="2"/>
          </rPr>
          <t xml:space="preserve">
Use pull-downs to indicate if the invoice is a partial or final billing.</t>
        </r>
      </text>
    </comment>
    <comment ref="H16" authorId="0" shapeId="0" xr:uid="{829A49B8-616A-4F62-AA4B-8E761A6FA3A0}">
      <text>
        <r>
          <rPr>
            <b/>
            <sz val="9"/>
            <color indexed="81"/>
            <rFont val="Tahoma"/>
            <family val="2"/>
          </rPr>
          <t>Ken Gilland:</t>
        </r>
        <r>
          <rPr>
            <sz val="9"/>
            <color indexed="81"/>
            <rFont val="Tahoma"/>
            <family val="2"/>
          </rPr>
          <t xml:space="preserve">
Enter the Federal Aid Project Number(s), if available.</t>
        </r>
      </text>
    </comment>
    <comment ref="C17" authorId="0" shapeId="0" xr:uid="{0EDA27C3-18CC-4C2B-93EE-4ED86B6EBB08}">
      <text>
        <r>
          <rPr>
            <b/>
            <sz val="9"/>
            <color indexed="81"/>
            <rFont val="Tahoma"/>
            <family val="2"/>
          </rPr>
          <t>Ken Gilland:</t>
        </r>
        <r>
          <rPr>
            <sz val="9"/>
            <color indexed="81"/>
            <rFont val="Tahoma"/>
            <family val="2"/>
          </rPr>
          <t xml:space="preserve">
Enter the PEF's software generated invoice number.</t>
        </r>
      </text>
    </comment>
    <comment ref="H17" authorId="0" shapeId="0" xr:uid="{2ACF316D-5A64-436A-826C-789241C6D8D0}">
      <text>
        <r>
          <rPr>
            <b/>
            <sz val="9"/>
            <color indexed="81"/>
            <rFont val="Tahoma"/>
            <family val="2"/>
          </rPr>
          <t>Ken Gilland:</t>
        </r>
        <r>
          <rPr>
            <sz val="9"/>
            <color indexed="81"/>
            <rFont val="Tahoma"/>
            <family val="2"/>
          </rPr>
          <t xml:space="preserve">
Enter the County(ies) where the project is located.</t>
        </r>
      </text>
    </comment>
    <comment ref="C18" authorId="0" shapeId="0" xr:uid="{5E9503B8-71F0-40BA-9FE7-B10106CB7270}">
      <text>
        <r>
          <rPr>
            <b/>
            <sz val="9"/>
            <color indexed="81"/>
            <rFont val="Tahoma"/>
            <family val="2"/>
          </rPr>
          <t>Ken Gilland:</t>
        </r>
        <r>
          <rPr>
            <sz val="9"/>
            <color indexed="81"/>
            <rFont val="Tahoma"/>
            <family val="2"/>
          </rPr>
          <t xml:space="preserve">
Enter the date the invoice was approved to send to NCDOT</t>
        </r>
      </text>
    </comment>
    <comment ref="H18" authorId="0" shapeId="0" xr:uid="{FF80D738-2475-4F6E-B905-35C463BAADB0}">
      <text>
        <r>
          <rPr>
            <b/>
            <sz val="9"/>
            <color indexed="81"/>
            <rFont val="Tahoma"/>
            <family val="2"/>
          </rPr>
          <t>Ken Gilland:</t>
        </r>
        <r>
          <rPr>
            <sz val="9"/>
            <color indexed="81"/>
            <rFont val="Tahoma"/>
            <family val="2"/>
          </rPr>
          <t xml:space="preserve">
Provide a brief project description</t>
        </r>
      </text>
    </comment>
    <comment ref="C19" authorId="0" shapeId="0" xr:uid="{69EC368E-2513-4719-8A49-4539B594AB86}">
      <text>
        <r>
          <rPr>
            <b/>
            <sz val="9"/>
            <color indexed="81"/>
            <rFont val="Tahoma"/>
            <family val="2"/>
          </rPr>
          <t>Ken Gilland:</t>
        </r>
        <r>
          <rPr>
            <sz val="9"/>
            <color indexed="81"/>
            <rFont val="Tahoma"/>
            <family val="2"/>
          </rPr>
          <t xml:space="preserve">
Enter the Dates of the Invoice Period</t>
        </r>
      </text>
    </comment>
    <comment ref="A20" authorId="0" shapeId="0" xr:uid="{AD9680EA-4DB1-4675-940D-ACE53CD74D8A}">
      <text>
        <r>
          <rPr>
            <b/>
            <sz val="9"/>
            <color indexed="81"/>
            <rFont val="Tahoma"/>
            <family val="2"/>
          </rPr>
          <t>Ken Gilland:</t>
        </r>
        <r>
          <rPr>
            <sz val="9"/>
            <color indexed="81"/>
            <rFont val="Tahoma"/>
            <family val="2"/>
          </rPr>
          <t xml:space="preserve">
Any additional information the PEF wishes to include in the form can be included here, just insert lines</t>
        </r>
      </text>
    </comment>
    <comment ref="A23" authorId="0" shapeId="0" xr:uid="{DEA7727A-84A4-4C0D-8CB5-32B5D28375F0}">
      <text>
        <r>
          <rPr>
            <b/>
            <sz val="9"/>
            <color indexed="81"/>
            <rFont val="Tahoma"/>
            <family val="2"/>
          </rPr>
          <t>Ken Gilland:</t>
        </r>
        <r>
          <rPr>
            <sz val="9"/>
            <color indexed="81"/>
            <rFont val="Tahoma"/>
            <family val="2"/>
          </rPr>
          <t xml:space="preserve">
Enter the PO Line Item Number on the Purchase Order associated with the work performed under each WBS number.  </t>
        </r>
      </text>
    </comment>
    <comment ref="B23" authorId="0" shapeId="0" xr:uid="{8807E752-56CB-4748-A61C-730F05B9D099}">
      <text>
        <r>
          <rPr>
            <b/>
            <sz val="9"/>
            <color indexed="81"/>
            <rFont val="Tahoma"/>
            <family val="2"/>
          </rPr>
          <t>Ken Gilland:</t>
        </r>
        <r>
          <rPr>
            <sz val="9"/>
            <color indexed="81"/>
            <rFont val="Tahoma"/>
            <family val="2"/>
          </rPr>
          <t xml:space="preserve">
Enter the activity listed for each P.O. Line Item</t>
        </r>
      </text>
    </comment>
    <comment ref="C23" authorId="0" shapeId="0" xr:uid="{6FB4C2F9-FF78-47EA-9435-50338CA2DD41}">
      <text>
        <r>
          <rPr>
            <b/>
            <sz val="9"/>
            <color indexed="81"/>
            <rFont val="Tahoma"/>
            <family val="2"/>
          </rPr>
          <t>Ken Gilland:</t>
        </r>
        <r>
          <rPr>
            <sz val="9"/>
            <color indexed="81"/>
            <rFont val="Tahoma"/>
            <family val="2"/>
          </rPr>
          <t xml:space="preserve">
Enter the Line Item Total for the Listed Activity, which should also match that listed on the NTP of the main contract, or the most recent supplement for which that activity is listed</t>
        </r>
      </text>
    </comment>
    <comment ref="D23" authorId="0" shapeId="0" xr:uid="{684F9329-2CB0-4E8D-A825-A747D51A50E2}">
      <text>
        <r>
          <rPr>
            <b/>
            <sz val="9"/>
            <color indexed="81"/>
            <rFont val="Tahoma"/>
            <family val="2"/>
          </rPr>
          <t>Ken Gilland:</t>
        </r>
        <r>
          <rPr>
            <sz val="9"/>
            <color indexed="81"/>
            <rFont val="Tahoma"/>
            <family val="2"/>
          </rPr>
          <t xml:space="preserve">
Enter the Percent of Total Fee for the Current Task. </t>
        </r>
      </text>
    </comment>
    <comment ref="E23" authorId="0" shapeId="0" xr:uid="{0658AF27-0F79-4D67-B523-2E4563C3E915}">
      <text>
        <r>
          <rPr>
            <b/>
            <sz val="9"/>
            <color indexed="81"/>
            <rFont val="Tahoma"/>
            <family val="2"/>
          </rPr>
          <t>Ken Gilland:</t>
        </r>
        <r>
          <rPr>
            <sz val="9"/>
            <color indexed="81"/>
            <rFont val="Tahoma"/>
            <family val="2"/>
          </rPr>
          <t xml:space="preserve">
Enter the Current Task's Percent Billed on this invoice (this includes the charges for this invoice and all previous invoices)</t>
        </r>
      </text>
    </comment>
    <comment ref="F23" authorId="0" shapeId="0" xr:uid="{D37524BB-6313-4D89-99C9-B13BA4371F68}">
      <text>
        <r>
          <rPr>
            <b/>
            <sz val="9"/>
            <color indexed="81"/>
            <rFont val="Tahoma"/>
            <family val="2"/>
          </rPr>
          <t>Ken Gilland:</t>
        </r>
        <r>
          <rPr>
            <sz val="9"/>
            <color indexed="81"/>
            <rFont val="Tahoma"/>
            <family val="2"/>
          </rPr>
          <t xml:space="preserve">
Enter the Current Task's Percent Billed on the Last Invoice.</t>
        </r>
      </text>
    </comment>
    <comment ref="G23" authorId="0" shapeId="0" xr:uid="{BAC3EA57-AC35-488C-9F1C-570A324A7EE8}">
      <text>
        <r>
          <rPr>
            <b/>
            <sz val="9"/>
            <color indexed="81"/>
            <rFont val="Tahoma"/>
            <family val="2"/>
          </rPr>
          <t>Ken Gilland:</t>
        </r>
        <r>
          <rPr>
            <sz val="9"/>
            <color indexed="81"/>
            <rFont val="Tahoma"/>
            <family val="2"/>
          </rPr>
          <t xml:space="preserve">
Enter the Current Task's Percent Billed for This Invoice.  This should be % of line item fee complete minus % fee billed last invoice.</t>
        </r>
      </text>
    </comment>
    <comment ref="H23" authorId="0" shapeId="0" xr:uid="{47C6DA4A-DBBE-415D-9F86-6D57DEBD69F4}">
      <text>
        <r>
          <rPr>
            <b/>
            <sz val="9"/>
            <color indexed="81"/>
            <rFont val="Tahoma"/>
            <family val="2"/>
          </rPr>
          <t>Ken Gilland:</t>
        </r>
        <r>
          <rPr>
            <sz val="9"/>
            <color indexed="81"/>
            <rFont val="Tahoma"/>
            <family val="2"/>
          </rPr>
          <t xml:space="preserve">
Enter the name of the subconsultant (only use if a subconsultant is included in that P.O. Line Item Number)</t>
        </r>
      </text>
    </comment>
    <comment ref="I23" authorId="0" shapeId="0" xr:uid="{B5C86FE1-473D-409F-9850-6688AEB83EB8}">
      <text>
        <r>
          <rPr>
            <b/>
            <sz val="9"/>
            <color indexed="81"/>
            <rFont val="Tahoma"/>
            <family val="2"/>
          </rPr>
          <t>Ken Gilland:</t>
        </r>
        <r>
          <rPr>
            <sz val="9"/>
            <color indexed="81"/>
            <rFont val="Tahoma"/>
            <family val="2"/>
          </rPr>
          <t xml:space="preserve">
Enter the amount the subconsultant (if applicable) is billing for this invoice</t>
        </r>
      </text>
    </comment>
    <comment ref="J23" authorId="0" shapeId="0" xr:uid="{D65BDDA2-4185-476A-BCD5-061D162B771F}">
      <text>
        <r>
          <rPr>
            <b/>
            <sz val="9"/>
            <color indexed="81"/>
            <rFont val="Tahoma"/>
            <family val="2"/>
          </rPr>
          <t>Ken Gilland:</t>
        </r>
        <r>
          <rPr>
            <sz val="9"/>
            <color indexed="81"/>
            <rFont val="Tahoma"/>
            <family val="2"/>
          </rPr>
          <t xml:space="preserve">
List the total amount (PEF and subconsultants) for which the PEF is requesting payment for this invoice period for the listed task</t>
        </r>
      </text>
    </comment>
    <comment ref="J40" authorId="0" shapeId="0" xr:uid="{95868163-83AB-40A0-AC40-EF1058A67ED3}">
      <text>
        <r>
          <rPr>
            <b/>
            <sz val="9"/>
            <color indexed="81"/>
            <rFont val="Tahoma"/>
            <family val="2"/>
          </rPr>
          <t>Ken Gilland:</t>
        </r>
        <r>
          <rPr>
            <sz val="9"/>
            <color indexed="81"/>
            <rFont val="Tahoma"/>
            <family val="2"/>
          </rPr>
          <t xml:space="preserve">
The totals due to subconsultants and the total amount due this invoice are calculated based on data provided in the above steps</t>
        </r>
      </text>
    </comment>
    <comment ref="B43" authorId="0" shapeId="0" xr:uid="{3EE7211F-0724-4A15-8820-736B1F5FBEFD}">
      <text>
        <r>
          <rPr>
            <b/>
            <sz val="9"/>
            <color indexed="81"/>
            <rFont val="Tahoma"/>
            <family val="2"/>
          </rPr>
          <t>Ken Gilland:</t>
        </r>
        <r>
          <rPr>
            <sz val="9"/>
            <color indexed="81"/>
            <rFont val="Tahoma"/>
            <family val="2"/>
          </rPr>
          <t xml:space="preserve">
Enter the Total Purchase Order Amount</t>
        </r>
      </text>
    </comment>
    <comment ref="F43" authorId="0" shapeId="0" xr:uid="{776551D7-272C-4428-9B15-170EA990E933}">
      <text>
        <r>
          <rPr>
            <b/>
            <sz val="9"/>
            <color indexed="81"/>
            <rFont val="Tahoma"/>
            <family val="2"/>
          </rPr>
          <t>Ken Gilland:</t>
        </r>
        <r>
          <rPr>
            <sz val="9"/>
            <color indexed="81"/>
            <rFont val="Tahoma"/>
            <family val="2"/>
          </rPr>
          <t xml:space="preserve">
Enter the Total Purchase Order Amount for the Original Task Order</t>
        </r>
      </text>
    </comment>
    <comment ref="I43" authorId="0" shapeId="0" xr:uid="{8F5623C9-C53A-4AC3-AB89-3002BE915E44}">
      <text>
        <r>
          <rPr>
            <b/>
            <sz val="9"/>
            <color indexed="81"/>
            <rFont val="Tahoma"/>
            <family val="2"/>
          </rPr>
          <t>Ken Gilland:</t>
        </r>
        <r>
          <rPr>
            <sz val="9"/>
            <color indexed="81"/>
            <rFont val="Tahoma"/>
            <family val="2"/>
          </rPr>
          <t xml:space="preserve">
Signature of NCDOT Reviewer (can be electronic)</t>
        </r>
      </text>
    </comment>
    <comment ref="B44" authorId="0" shapeId="0" xr:uid="{24EBC5BE-5E06-4315-897F-191E258E8AF6}">
      <text>
        <r>
          <rPr>
            <b/>
            <sz val="9"/>
            <color indexed="81"/>
            <rFont val="Tahoma"/>
            <family val="2"/>
          </rPr>
          <t>Ken Gilland:</t>
        </r>
        <r>
          <rPr>
            <sz val="9"/>
            <color indexed="81"/>
            <rFont val="Tahoma"/>
            <family val="2"/>
          </rPr>
          <t xml:space="preserve">
Enter Amount Previously Billed</t>
        </r>
      </text>
    </comment>
    <comment ref="F44" authorId="0" shapeId="0" xr:uid="{313AD635-5BF3-41FD-8034-02451B4C622F}">
      <text>
        <r>
          <rPr>
            <b/>
            <sz val="9"/>
            <color indexed="81"/>
            <rFont val="Tahoma"/>
            <family val="2"/>
          </rPr>
          <t>Ken Gilland:</t>
        </r>
        <r>
          <rPr>
            <sz val="9"/>
            <color indexed="81"/>
            <rFont val="Tahoma"/>
            <family val="2"/>
          </rPr>
          <t xml:space="preserve">
Enter the Total Amount of Supplement 1</t>
        </r>
      </text>
    </comment>
    <comment ref="I44" authorId="0" shapeId="0" xr:uid="{3CE10C67-3040-425A-86F8-4F677BD587F8}">
      <text>
        <r>
          <rPr>
            <b/>
            <sz val="9"/>
            <color indexed="81"/>
            <rFont val="Tahoma"/>
            <family val="2"/>
          </rPr>
          <t>Ken Gilland:</t>
        </r>
        <r>
          <rPr>
            <sz val="9"/>
            <color indexed="81"/>
            <rFont val="Tahoma"/>
            <family val="2"/>
          </rPr>
          <t xml:space="preserve">
Signature of NCDOT reviewer (can be electronic)</t>
        </r>
      </text>
    </comment>
    <comment ref="B45" authorId="0" shapeId="0" xr:uid="{7B8B7E8A-E356-4F14-A73F-538586C18A60}">
      <text>
        <r>
          <rPr>
            <b/>
            <sz val="9"/>
            <color indexed="81"/>
            <rFont val="Tahoma"/>
            <family val="2"/>
          </rPr>
          <t>Ken Gilland:</t>
        </r>
        <r>
          <rPr>
            <sz val="9"/>
            <color indexed="81"/>
            <rFont val="Tahoma"/>
            <family val="2"/>
          </rPr>
          <t xml:space="preserve">
Enter Total Amount Billed Including this Invoice</t>
        </r>
      </text>
    </comment>
    <comment ref="F45" authorId="0" shapeId="0" xr:uid="{E0024F06-98F6-41A7-A64E-F27E4FD094B1}">
      <text>
        <r>
          <rPr>
            <b/>
            <sz val="9"/>
            <color indexed="81"/>
            <rFont val="Tahoma"/>
            <family val="2"/>
          </rPr>
          <t>Ken Gilland:</t>
        </r>
        <r>
          <rPr>
            <sz val="9"/>
            <color indexed="81"/>
            <rFont val="Tahoma"/>
            <family val="2"/>
          </rPr>
          <t xml:space="preserve">
Enter Total Amount of Supplement 2 (add more lines for additional supplements if necessary)</t>
        </r>
      </text>
    </comment>
    <comment ref="B46" authorId="0" shapeId="0" xr:uid="{8137F923-0858-4777-A424-485B50BFD41E}">
      <text>
        <r>
          <rPr>
            <b/>
            <sz val="9"/>
            <color indexed="81"/>
            <rFont val="Tahoma"/>
            <family val="2"/>
          </rPr>
          <t>Ken Gilland:</t>
        </r>
        <r>
          <rPr>
            <sz val="9"/>
            <color indexed="81"/>
            <rFont val="Tahoma"/>
            <family val="2"/>
          </rPr>
          <t xml:space="preserve">
Enter Percent Billed to Date (the amount billed to date divided by the total PO amount)</t>
        </r>
      </text>
    </comment>
    <comment ref="F46" authorId="0" shapeId="0" xr:uid="{5A801AB9-1F17-4799-B73A-E355F0491806}">
      <text>
        <r>
          <rPr>
            <b/>
            <sz val="9"/>
            <color indexed="81"/>
            <rFont val="Tahoma"/>
            <family val="2"/>
          </rPr>
          <t>Ken Gilland:</t>
        </r>
        <r>
          <rPr>
            <sz val="9"/>
            <color indexed="81"/>
            <rFont val="Tahoma"/>
            <family val="2"/>
          </rPr>
          <t xml:space="preserve">
Enter Total of Original Task order and All Supplements </t>
        </r>
      </text>
    </comment>
    <comment ref="I46" authorId="0" shapeId="0" xr:uid="{0FAE6A5D-7AB2-4E55-8B61-A688FA3D01FD}">
      <text>
        <r>
          <rPr>
            <b/>
            <sz val="9"/>
            <color indexed="81"/>
            <rFont val="Tahoma"/>
            <family val="2"/>
          </rPr>
          <t>Ken Gilland:</t>
        </r>
        <r>
          <rPr>
            <sz val="9"/>
            <color indexed="81"/>
            <rFont val="Tahoma"/>
            <family val="2"/>
          </rPr>
          <t xml:space="preserve">
Printed Name of NCDOT Reviewer</t>
        </r>
      </text>
    </comment>
    <comment ref="I47" authorId="0" shapeId="0" xr:uid="{7FAC159A-D959-499F-B837-B2E07D40DCD9}">
      <text>
        <r>
          <rPr>
            <b/>
            <sz val="9"/>
            <color indexed="81"/>
            <rFont val="Tahoma"/>
            <family val="2"/>
          </rPr>
          <t>Ken Gilland:</t>
        </r>
        <r>
          <rPr>
            <sz val="9"/>
            <color indexed="81"/>
            <rFont val="Tahoma"/>
            <family val="2"/>
          </rPr>
          <t xml:space="preserve">
Date of Review by NCDOT Reviewer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Gilland</author>
  </authors>
  <commentList>
    <comment ref="J2" authorId="0" shapeId="0" xr:uid="{5D799B67-D7F9-4F8A-A9BD-8FBD05A10110}">
      <text>
        <r>
          <rPr>
            <b/>
            <sz val="9"/>
            <color indexed="81"/>
            <rFont val="Tahoma"/>
            <family val="2"/>
          </rPr>
          <t>Ken Gilland:</t>
        </r>
        <r>
          <rPr>
            <sz val="9"/>
            <color indexed="81"/>
            <rFont val="Tahoma"/>
            <family val="2"/>
          </rPr>
          <t xml:space="preserve">
Enter the NCDOT Invoice Number. The number should be generated by the PEF. This is the number that goes in SAP</t>
        </r>
      </text>
    </comment>
    <comment ref="J3" authorId="0" shapeId="0" xr:uid="{BF6A0E29-038A-4D02-B3E6-0C502B8E45A8}">
      <text>
        <r>
          <rPr>
            <b/>
            <sz val="9"/>
            <color indexed="81"/>
            <rFont val="Tahoma"/>
            <family val="2"/>
          </rPr>
          <t>Ken Gilland:</t>
        </r>
        <r>
          <rPr>
            <sz val="9"/>
            <color indexed="81"/>
            <rFont val="Tahoma"/>
            <family val="2"/>
          </rPr>
          <t xml:space="preserve">
Enter the North Carolina Department of Transportation Limited Service Contract Number.</t>
        </r>
      </text>
    </comment>
    <comment ref="J4" authorId="0" shapeId="0" xr:uid="{D551B84D-9409-4CE6-99B3-07AA063CE070}">
      <text>
        <r>
          <rPr>
            <b/>
            <sz val="9"/>
            <color indexed="81"/>
            <rFont val="Tahoma"/>
            <family val="2"/>
          </rPr>
          <t>Ken Gilland:</t>
        </r>
        <r>
          <rPr>
            <sz val="9"/>
            <color indexed="81"/>
            <rFont val="Tahoma"/>
            <family val="2"/>
          </rPr>
          <t xml:space="preserve">
Enter the NCDOT Purchase Order number or Task Order Number. </t>
        </r>
      </text>
    </comment>
    <comment ref="C7" authorId="0" shapeId="0" xr:uid="{97694E57-7B17-47BB-A63D-AEC6E1EB083E}">
      <text>
        <r>
          <rPr>
            <b/>
            <sz val="9"/>
            <color indexed="81"/>
            <rFont val="Tahoma"/>
            <family val="2"/>
          </rPr>
          <t>Ken Gilland:</t>
        </r>
        <r>
          <rPr>
            <sz val="9"/>
            <color indexed="81"/>
            <rFont val="Tahoma"/>
            <family val="2"/>
          </rPr>
          <t xml:space="preserve">
Enter the name of the Private Engineering Firm as it appears in CRS</t>
        </r>
      </text>
    </comment>
    <comment ref="H7" authorId="0" shapeId="0" xr:uid="{E2A3C6B5-EE33-40A1-8C22-F8BA2E1A6359}">
      <text>
        <r>
          <rPr>
            <b/>
            <sz val="9"/>
            <color indexed="81"/>
            <rFont val="Tahoma"/>
            <family val="2"/>
          </rPr>
          <t>Ken Gilland:</t>
        </r>
        <r>
          <rPr>
            <sz val="9"/>
            <color indexed="81"/>
            <rFont val="Tahoma"/>
            <family val="2"/>
          </rPr>
          <t xml:space="preserve">
Enter the NCDOT Project Manager/Contract Administrator's name and Unit.</t>
        </r>
      </text>
    </comment>
    <comment ref="C8" authorId="0" shapeId="0" xr:uid="{D741C9F9-57B0-4CAC-B1E5-AB06416624ED}">
      <text>
        <r>
          <rPr>
            <b/>
            <sz val="9"/>
            <color indexed="81"/>
            <rFont val="Tahoma"/>
            <family val="2"/>
          </rPr>
          <t>Ken Gilland:</t>
        </r>
        <r>
          <rPr>
            <sz val="9"/>
            <color indexed="81"/>
            <rFont val="Tahoma"/>
            <family val="2"/>
          </rPr>
          <t xml:space="preserve">
Enter the remittance information for the Private Engineering Firm. This must match what is listed in CRS.</t>
        </r>
      </text>
    </comment>
    <comment ref="H8" authorId="0" shapeId="0" xr:uid="{E74E988D-B394-42C8-8A9B-689DD275A649}">
      <text>
        <r>
          <rPr>
            <b/>
            <sz val="9"/>
            <color indexed="81"/>
            <rFont val="Tahoma"/>
            <family val="2"/>
          </rPr>
          <t>Ken Gilland:</t>
        </r>
        <r>
          <rPr>
            <sz val="9"/>
            <color indexed="81"/>
            <rFont val="Tahoma"/>
            <family val="2"/>
          </rPr>
          <t xml:space="preserve">
Enter the NCDOT Unit Mailing Address</t>
        </r>
      </text>
    </comment>
    <comment ref="C9" authorId="0" shapeId="0" xr:uid="{C75EE446-6C5B-47AA-9B7C-DD5668CCE987}">
      <text>
        <r>
          <rPr>
            <b/>
            <sz val="9"/>
            <color indexed="81"/>
            <rFont val="Tahoma"/>
            <family val="2"/>
          </rPr>
          <t>Ken Gilland:</t>
        </r>
        <r>
          <rPr>
            <sz val="9"/>
            <color indexed="81"/>
            <rFont val="Tahoma"/>
            <family val="2"/>
          </rPr>
          <t xml:space="preserve">
Enter the firm contact information, including the point of contact for billing questions and/or the Project Manager.</t>
        </r>
      </text>
    </comment>
    <comment ref="H9" authorId="0" shapeId="0" xr:uid="{CBB2F0F3-66DD-42FB-87DE-591D97D27051}">
      <text>
        <r>
          <rPr>
            <b/>
            <sz val="9"/>
            <color indexed="81"/>
            <rFont val="Tahoma"/>
            <family val="2"/>
          </rPr>
          <t>Ken Gilland:</t>
        </r>
        <r>
          <rPr>
            <sz val="9"/>
            <color indexed="81"/>
            <rFont val="Tahoma"/>
            <family val="2"/>
          </rPr>
          <t xml:space="preserve">
Enter the NCDOT Project Manager/Contract Administrator's contact information, including their email address and phone number</t>
        </r>
      </text>
    </comment>
    <comment ref="C10" authorId="0" shapeId="0" xr:uid="{D4E815F3-8652-48C3-96AF-8ABF525CCDC4}">
      <text>
        <r>
          <rPr>
            <b/>
            <sz val="9"/>
            <color indexed="81"/>
            <rFont val="Tahoma"/>
            <family val="2"/>
          </rPr>
          <t>Ken Gilland:</t>
        </r>
        <r>
          <rPr>
            <sz val="9"/>
            <color indexed="81"/>
            <rFont val="Tahoma"/>
            <family val="2"/>
          </rPr>
          <t xml:space="preserve">
Enter the Firm's NCDOT Vendor Number issued by the NCDOT Professional Services Management Unit.</t>
        </r>
      </text>
    </comment>
    <comment ref="C11" authorId="0" shapeId="0" xr:uid="{EEE6F50F-C122-4A2D-96E5-19D1BF23EC3A}">
      <text>
        <r>
          <rPr>
            <b/>
            <sz val="9"/>
            <color indexed="81"/>
            <rFont val="Tahoma"/>
            <family val="2"/>
          </rPr>
          <t>Ken Gilland:</t>
        </r>
        <r>
          <rPr>
            <sz val="9"/>
            <color indexed="81"/>
            <rFont val="Tahoma"/>
            <family val="2"/>
          </rPr>
          <t xml:space="preserve">
Enter the Firm's Tax ID information</t>
        </r>
      </text>
    </comment>
    <comment ref="H12" authorId="0" shapeId="0" xr:uid="{85D79D5C-1861-4B53-B11E-F4FB903DF7C2}">
      <text>
        <r>
          <rPr>
            <b/>
            <sz val="9"/>
            <color indexed="81"/>
            <rFont val="Tahoma"/>
            <family val="2"/>
          </rPr>
          <t>Ken Gilland:</t>
        </r>
        <r>
          <rPr>
            <sz val="9"/>
            <color indexed="81"/>
            <rFont val="Tahoma"/>
            <family val="2"/>
          </rPr>
          <t xml:space="preserve">
Enter the NCDOT STIP Number(s), if available</t>
        </r>
      </text>
    </comment>
    <comment ref="H13" authorId="0" shapeId="0" xr:uid="{36684188-690A-499F-90C8-439B50BAECBB}">
      <text>
        <r>
          <rPr>
            <b/>
            <sz val="9"/>
            <color indexed="81"/>
            <rFont val="Tahoma"/>
            <family val="2"/>
          </rPr>
          <t>Ken Gilland:</t>
        </r>
        <r>
          <rPr>
            <sz val="9"/>
            <color indexed="81"/>
            <rFont val="Tahoma"/>
            <family val="2"/>
          </rPr>
          <t xml:space="preserve">
Enter the WBS Number.</t>
        </r>
      </text>
    </comment>
    <comment ref="B14" authorId="0" shapeId="0" xr:uid="{C25A3693-EE49-4D34-9808-69A13000E83E}">
      <text>
        <r>
          <rPr>
            <b/>
            <sz val="9"/>
            <color indexed="81"/>
            <rFont val="Tahoma"/>
            <family val="2"/>
          </rPr>
          <t>Ken Gilland:</t>
        </r>
        <r>
          <rPr>
            <sz val="9"/>
            <color indexed="81"/>
            <rFont val="Tahoma"/>
            <family val="2"/>
          </rPr>
          <t xml:space="preserve">
Use Pull-downs to indicate if the invoice is a partial or final billing for the services provided.</t>
        </r>
      </text>
    </comment>
    <comment ref="H14" authorId="0" shapeId="0" xr:uid="{266140C4-8E1A-492C-9B2D-0957B82C4F82}">
      <text>
        <r>
          <rPr>
            <b/>
            <sz val="9"/>
            <color indexed="81"/>
            <rFont val="Tahoma"/>
            <family val="2"/>
          </rPr>
          <t>Ken Gilland:</t>
        </r>
        <r>
          <rPr>
            <sz val="9"/>
            <color indexed="81"/>
            <rFont val="Tahoma"/>
            <family val="2"/>
          </rPr>
          <t xml:space="preserve">
Enter the Federal Aid Project Number(s), if available.</t>
        </r>
      </text>
    </comment>
    <comment ref="C15" authorId="0" shapeId="0" xr:uid="{2C213737-3EE2-4BAA-8811-27F5AE2536F1}">
      <text>
        <r>
          <rPr>
            <b/>
            <sz val="9"/>
            <color indexed="81"/>
            <rFont val="Tahoma"/>
            <family val="2"/>
          </rPr>
          <t>Ken Gilland:</t>
        </r>
        <r>
          <rPr>
            <sz val="9"/>
            <color indexed="81"/>
            <rFont val="Tahoma"/>
            <family val="2"/>
          </rPr>
          <t xml:space="preserve">
Enter the PEF's invoice number.</t>
        </r>
      </text>
    </comment>
    <comment ref="H15" authorId="0" shapeId="0" xr:uid="{0863CF36-6415-45B5-8917-5F33AF70B6D4}">
      <text>
        <r>
          <rPr>
            <b/>
            <sz val="9"/>
            <color indexed="81"/>
            <rFont val="Tahoma"/>
            <family val="2"/>
          </rPr>
          <t>Ken Gilland:</t>
        </r>
        <r>
          <rPr>
            <sz val="9"/>
            <color indexed="81"/>
            <rFont val="Tahoma"/>
            <family val="2"/>
          </rPr>
          <t xml:space="preserve">
Enter the County(ies) where the project is located.</t>
        </r>
      </text>
    </comment>
    <comment ref="C16" authorId="0" shapeId="0" xr:uid="{5C9D6E99-D4DD-4238-BC8C-2C5677DCD18C}">
      <text>
        <r>
          <rPr>
            <b/>
            <sz val="9"/>
            <color indexed="81"/>
            <rFont val="Tahoma"/>
            <family val="2"/>
          </rPr>
          <t>Ken Gilland:</t>
        </r>
        <r>
          <rPr>
            <sz val="9"/>
            <color indexed="81"/>
            <rFont val="Tahoma"/>
            <family val="2"/>
          </rPr>
          <t xml:space="preserve">
Enter the date the invoice was approved to send to NCDOT</t>
        </r>
      </text>
    </comment>
    <comment ref="H16" authorId="0" shapeId="0" xr:uid="{35D7BDA4-9097-4F1E-AD45-7F678342F500}">
      <text>
        <r>
          <rPr>
            <b/>
            <sz val="9"/>
            <color indexed="81"/>
            <rFont val="Tahoma"/>
            <family val="2"/>
          </rPr>
          <t>Ken Gilland:</t>
        </r>
        <r>
          <rPr>
            <sz val="9"/>
            <color indexed="81"/>
            <rFont val="Tahoma"/>
            <family val="2"/>
          </rPr>
          <t xml:space="preserve">
Provide a brief project description</t>
        </r>
      </text>
    </comment>
    <comment ref="C17" authorId="0" shapeId="0" xr:uid="{5B16FFAF-DF42-45EE-9772-29EB59951D20}">
      <text>
        <r>
          <rPr>
            <b/>
            <sz val="9"/>
            <color indexed="81"/>
            <rFont val="Tahoma"/>
            <family val="2"/>
          </rPr>
          <t>Ken Gilland:</t>
        </r>
        <r>
          <rPr>
            <sz val="9"/>
            <color indexed="81"/>
            <rFont val="Tahoma"/>
            <family val="2"/>
          </rPr>
          <t xml:space="preserve">
Enter the Dates of the Invoice Period</t>
        </r>
      </text>
    </comment>
    <comment ref="C19" authorId="0" shapeId="0" xr:uid="{E029BC08-386E-496B-8796-7DEA7CD9F979}">
      <text>
        <r>
          <rPr>
            <b/>
            <sz val="9"/>
            <color indexed="81"/>
            <rFont val="Tahoma"/>
            <family val="2"/>
          </rPr>
          <t>Ken Gilland:</t>
        </r>
        <r>
          <rPr>
            <sz val="9"/>
            <color indexed="81"/>
            <rFont val="Tahoma"/>
            <family val="2"/>
          </rPr>
          <t xml:space="preserve">
Enter the subconsultant name</t>
        </r>
      </text>
    </comment>
    <comment ref="A21" authorId="0" shapeId="0" xr:uid="{5AEB8F9A-1E06-45DE-970D-016D1035AB93}">
      <text>
        <r>
          <rPr>
            <b/>
            <sz val="9"/>
            <color indexed="81"/>
            <rFont val="Tahoma"/>
            <family val="2"/>
          </rPr>
          <t>Ken Gilland:</t>
        </r>
        <r>
          <rPr>
            <sz val="9"/>
            <color indexed="81"/>
            <rFont val="Tahoma"/>
            <family val="2"/>
          </rPr>
          <t xml:space="preserve">
Enter the PO Line Item Number on the Purchase Order </t>
        </r>
      </text>
    </comment>
    <comment ref="B21" authorId="0" shapeId="0" xr:uid="{EFE8D7EE-7E2E-402F-906F-F37C5257206A}">
      <text>
        <r>
          <rPr>
            <b/>
            <sz val="9"/>
            <color indexed="81"/>
            <rFont val="Tahoma"/>
            <family val="2"/>
          </rPr>
          <t>Ken Gilland:</t>
        </r>
        <r>
          <rPr>
            <sz val="9"/>
            <color indexed="81"/>
            <rFont val="Tahoma"/>
            <family val="2"/>
          </rPr>
          <t xml:space="preserve">
Enter the subconsultant invoice number</t>
        </r>
      </text>
    </comment>
    <comment ref="C21" authorId="0" shapeId="0" xr:uid="{F6D273D0-2FA8-481A-A807-84A5481387DB}">
      <text>
        <r>
          <rPr>
            <b/>
            <sz val="9"/>
            <color indexed="81"/>
            <rFont val="Tahoma"/>
            <family val="2"/>
          </rPr>
          <t>Ken Gilland:</t>
        </r>
        <r>
          <rPr>
            <sz val="9"/>
            <color indexed="81"/>
            <rFont val="Tahoma"/>
            <family val="2"/>
          </rPr>
          <t xml:space="preserve">
Enter the date the PEF received the subconsultant invoice</t>
        </r>
      </text>
    </comment>
    <comment ref="D21" authorId="0" shapeId="0" xr:uid="{192FF4DC-9CAE-4D82-AB8B-A8D96DA5661F}">
      <text>
        <r>
          <rPr>
            <b/>
            <sz val="9"/>
            <color indexed="81"/>
            <rFont val="Tahoma"/>
            <family val="2"/>
          </rPr>
          <t>Ken Gilland:</t>
        </r>
        <r>
          <rPr>
            <sz val="9"/>
            <color indexed="81"/>
            <rFont val="Tahoma"/>
            <family val="2"/>
          </rPr>
          <t xml:space="preserve">
Enter the total of the subconsultant invoice</t>
        </r>
      </text>
    </comment>
    <comment ref="E21" authorId="0" shapeId="0" xr:uid="{707B0A43-C540-4B39-935C-768320878764}">
      <text>
        <r>
          <rPr>
            <b/>
            <sz val="9"/>
            <color indexed="81"/>
            <rFont val="Tahoma"/>
            <family val="2"/>
          </rPr>
          <t>Ken Gilland:</t>
        </r>
        <r>
          <rPr>
            <sz val="9"/>
            <color indexed="81"/>
            <rFont val="Tahoma"/>
            <family val="2"/>
          </rPr>
          <t xml:space="preserve">
Enter the PO Payment Sequence Number (number NCDOT uses to track the invoice)</t>
        </r>
      </text>
    </comment>
    <comment ref="F21" authorId="0" shapeId="0" xr:uid="{AAD466C4-E929-47DF-A3C1-7BA28B8EC785}">
      <text>
        <r>
          <rPr>
            <b/>
            <sz val="9"/>
            <color indexed="81"/>
            <rFont val="Tahoma"/>
            <family val="2"/>
          </rPr>
          <t>Ken Gilland:</t>
        </r>
        <r>
          <rPr>
            <sz val="9"/>
            <color indexed="81"/>
            <rFont val="Tahoma"/>
            <family val="2"/>
          </rPr>
          <t xml:space="preserve">
Enter the date the invoice was sent to NCDOT</t>
        </r>
      </text>
    </comment>
    <comment ref="G21" authorId="0" shapeId="0" xr:uid="{745349B3-501A-45C6-8EDC-AC0CDF518319}">
      <text>
        <r>
          <rPr>
            <b/>
            <sz val="9"/>
            <color indexed="81"/>
            <rFont val="Tahoma"/>
            <family val="2"/>
          </rPr>
          <t>Ken Gilland:</t>
        </r>
        <r>
          <rPr>
            <sz val="9"/>
            <color indexed="81"/>
            <rFont val="Tahoma"/>
            <family val="2"/>
          </rPr>
          <t xml:space="preserve">
Enter the date the PEF received payment from NCDOT</t>
        </r>
      </text>
    </comment>
    <comment ref="H21" authorId="0" shapeId="0" xr:uid="{432A6EDA-77E9-45B0-93A8-616CDBD449B4}">
      <text>
        <r>
          <rPr>
            <b/>
            <sz val="9"/>
            <color indexed="81"/>
            <rFont val="Tahoma"/>
            <family val="2"/>
          </rPr>
          <t>Ken Gilland:</t>
        </r>
        <r>
          <rPr>
            <sz val="9"/>
            <color indexed="81"/>
            <rFont val="Tahoma"/>
            <family val="2"/>
          </rPr>
          <t xml:space="preserve">
Enter the date the PEF paid the subconsultant</t>
        </r>
      </text>
    </comment>
    <comment ref="I21" authorId="0" shapeId="0" xr:uid="{EC06510E-75B1-42AE-93DD-5A0C24B28232}">
      <text>
        <r>
          <rPr>
            <b/>
            <sz val="9"/>
            <color indexed="81"/>
            <rFont val="Tahoma"/>
            <family val="2"/>
          </rPr>
          <t>Ken Gilland:</t>
        </r>
        <r>
          <rPr>
            <sz val="9"/>
            <color indexed="81"/>
            <rFont val="Tahoma"/>
            <family val="2"/>
          </rPr>
          <t xml:space="preserve">
Enter the amount the subconsultant was paid</t>
        </r>
      </text>
    </comment>
    <comment ref="J21" authorId="0" shapeId="0" xr:uid="{22F1AB8A-6E1A-4270-95A6-725D40230253}">
      <text>
        <r>
          <rPr>
            <b/>
            <sz val="9"/>
            <color indexed="81"/>
            <rFont val="Tahoma"/>
            <family val="2"/>
          </rPr>
          <t>Ken Gilland:</t>
        </r>
        <r>
          <rPr>
            <sz val="9"/>
            <color indexed="81"/>
            <rFont val="Tahoma"/>
            <family val="2"/>
          </rPr>
          <t xml:space="preserve">
This field calculates the days from PEF payment to subconsultant payment.  Do not change formula.</t>
        </r>
      </text>
    </comment>
    <comment ref="A28" authorId="0" shapeId="0" xr:uid="{0E6F2AFA-B7C0-4017-8009-82041AAB3E85}">
      <text>
        <r>
          <rPr>
            <b/>
            <sz val="9"/>
            <color indexed="81"/>
            <rFont val="Tahoma"/>
            <family val="2"/>
          </rPr>
          <t>Ken Gilland:</t>
        </r>
        <r>
          <rPr>
            <sz val="9"/>
            <color indexed="81"/>
            <rFont val="Tahoma"/>
            <family val="2"/>
          </rPr>
          <t xml:space="preserve">
Enter signature of PEF Project Manager</t>
        </r>
      </text>
    </comment>
    <comment ref="A30" authorId="0" shapeId="0" xr:uid="{A382E51C-BE21-476B-A0F8-E3DD16706DF9}">
      <text>
        <r>
          <rPr>
            <b/>
            <sz val="9"/>
            <color indexed="81"/>
            <rFont val="Tahoma"/>
            <family val="2"/>
          </rPr>
          <t>Ken Gilland:</t>
        </r>
        <r>
          <rPr>
            <sz val="9"/>
            <color indexed="81"/>
            <rFont val="Tahoma"/>
            <family val="2"/>
          </rPr>
          <t xml:space="preserve">
Enter pinted name of PEF project manager</t>
        </r>
      </text>
    </comment>
    <comment ref="A31" authorId="0" shapeId="0" xr:uid="{69A114F1-DBD5-4D75-9B73-3DEA97551EDC}">
      <text>
        <r>
          <rPr>
            <b/>
            <sz val="9"/>
            <color indexed="81"/>
            <rFont val="Tahoma"/>
            <family val="2"/>
          </rPr>
          <t>Ken Gilland:</t>
        </r>
        <r>
          <rPr>
            <sz val="9"/>
            <color indexed="81"/>
            <rFont val="Tahoma"/>
            <family val="2"/>
          </rPr>
          <t xml:space="preserve">
Enter date of certification</t>
        </r>
      </text>
    </comment>
  </commentList>
</comments>
</file>

<file path=xl/sharedStrings.xml><?xml version="1.0" encoding="utf-8"?>
<sst xmlns="http://schemas.openxmlformats.org/spreadsheetml/2006/main" count="318" uniqueCount="127">
  <si>
    <t>North Carolina Department of Transportation</t>
  </si>
  <si>
    <t>Firm Name</t>
  </si>
  <si>
    <t>Firm Remittance Address</t>
  </si>
  <si>
    <t>NCDOT Client Name</t>
  </si>
  <si>
    <t>NCDOT Client Address</t>
  </si>
  <si>
    <t>Firm Contact Information 
(Name, Email and Phone)</t>
  </si>
  <si>
    <t>NCDOT Client Contact Information
(Email and Phone)</t>
  </si>
  <si>
    <t>Invoice Period Covered</t>
  </si>
  <si>
    <t>Invoice Information:</t>
  </si>
  <si>
    <t>Contact Information:</t>
  </si>
  <si>
    <t>Date of Invoice</t>
  </si>
  <si>
    <t>Firm Tax ID No.</t>
  </si>
  <si>
    <t>WBS Number</t>
  </si>
  <si>
    <t>Project Description</t>
  </si>
  <si>
    <t>FIRM:</t>
  </si>
  <si>
    <t>Printed Name:</t>
  </si>
  <si>
    <t>Signature:</t>
  </si>
  <si>
    <t>Date:</t>
  </si>
  <si>
    <t>Approved By**:</t>
  </si>
  <si>
    <t>Firm Vendor No.</t>
  </si>
  <si>
    <t>NCDOT LSC No.</t>
  </si>
  <si>
    <t>Federal Aid Number (if applicable)</t>
  </si>
  <si>
    <t>I hereby certify that the amount billed is true and correct to the best of my knowledge and that payment has not been received.</t>
  </si>
  <si>
    <t>Note:  Invoices are scanned into the NCDOT Fiscal Accounting System.  Please do not highlight or shade any figures.</t>
  </si>
  <si>
    <t>NCDOT Purchase Order/Task Order No.</t>
  </si>
  <si>
    <t>Total Amount Due This Invoice:</t>
  </si>
  <si>
    <t>Work Completed This Invoice: (Insert additional item numbers, as needed.)</t>
  </si>
  <si>
    <t>Purchase Order Tracking:</t>
  </si>
  <si>
    <t>Total PO Amount</t>
  </si>
  <si>
    <t>Project Information (For Project Specific Assignments):</t>
  </si>
  <si>
    <t>Invoice Document No. (SAP)</t>
  </si>
  <si>
    <t>Activity</t>
  </si>
  <si>
    <t>List Total Supplement 1</t>
  </si>
  <si>
    <t>List Total Supplement 2</t>
  </si>
  <si>
    <t>number</t>
  </si>
  <si>
    <t>date</t>
  </si>
  <si>
    <t>Format</t>
  </si>
  <si>
    <t xml:space="preserve">Col H - Column G </t>
  </si>
  <si>
    <t>Days Column H Minus Column G</t>
  </si>
  <si>
    <t>Signature:__________________________________________</t>
  </si>
  <si>
    <t>Date:______________________________________________</t>
  </si>
  <si>
    <t>I hereby certify that the amount billed is true and correct to the best of my knowledge.</t>
  </si>
  <si>
    <t>FIRM</t>
  </si>
  <si>
    <t>Subconsultant Name*</t>
  </si>
  <si>
    <t>Date Received</t>
  </si>
  <si>
    <t>Rec by (Init)</t>
  </si>
  <si>
    <t>NCDOT Review</t>
  </si>
  <si>
    <t>Date</t>
  </si>
  <si>
    <t>Reviewed By</t>
  </si>
  <si>
    <t>Printed Name</t>
  </si>
  <si>
    <t>Company Letterhead/Logo (Optional)</t>
  </si>
  <si>
    <t>Original PO Amount</t>
  </si>
  <si>
    <t>Totals:</t>
  </si>
  <si>
    <t>Amount Previously Billed</t>
  </si>
  <si>
    <t>Amount Billed to Date</t>
  </si>
  <si>
    <t>% Billed to Date</t>
  </si>
  <si>
    <t>$ Line Item Total</t>
  </si>
  <si>
    <t>$ Due Subconsultant This Invoice*</t>
  </si>
  <si>
    <t>Yes</t>
  </si>
  <si>
    <t>No</t>
  </si>
  <si>
    <t xml:space="preserve">Partial Billing    </t>
  </si>
  <si>
    <t xml:space="preserve">Final Billing       </t>
  </si>
  <si>
    <t>% Of Total Fee</t>
  </si>
  <si>
    <t>County(ies)</t>
  </si>
  <si>
    <t>STIP Number</t>
  </si>
  <si>
    <t>NCDOT Review:</t>
  </si>
  <si>
    <t xml:space="preserve">Final Billing   </t>
  </si>
  <si>
    <t>(If different from approver or as required)</t>
  </si>
  <si>
    <r>
      <t>Sub Invoice # to Prime</t>
    </r>
    <r>
      <rPr>
        <b/>
        <vertAlign val="superscript"/>
        <sz val="11"/>
        <color theme="1"/>
        <rFont val="Calibri"/>
        <family val="2"/>
        <scheme val="minor"/>
      </rPr>
      <t>1</t>
    </r>
  </si>
  <si>
    <r>
      <t>Sub Invoice Date</t>
    </r>
    <r>
      <rPr>
        <b/>
        <vertAlign val="superscript"/>
        <sz val="11"/>
        <color theme="1"/>
        <rFont val="Calibri"/>
        <family val="2"/>
        <scheme val="minor"/>
      </rPr>
      <t>1</t>
    </r>
  </si>
  <si>
    <r>
      <t>Sub Invoice Total</t>
    </r>
    <r>
      <rPr>
        <b/>
        <vertAlign val="superscript"/>
        <sz val="11"/>
        <color theme="1"/>
        <rFont val="Calibri"/>
        <family val="2"/>
        <scheme val="minor"/>
      </rPr>
      <t>1</t>
    </r>
    <r>
      <rPr>
        <b/>
        <sz val="11"/>
        <color theme="1"/>
        <rFont val="Calibri"/>
        <family val="2"/>
        <scheme val="minor"/>
      </rPr>
      <t xml:space="preserve"> $</t>
    </r>
  </si>
  <si>
    <r>
      <t>NCDOT Payment Date to Prime</t>
    </r>
    <r>
      <rPr>
        <b/>
        <vertAlign val="superscript"/>
        <sz val="11"/>
        <color theme="1"/>
        <rFont val="Calibri"/>
        <family val="2"/>
        <scheme val="minor"/>
      </rPr>
      <t>3</t>
    </r>
  </si>
  <si>
    <r>
      <t>Date Subconsultant Paid</t>
    </r>
    <r>
      <rPr>
        <b/>
        <vertAlign val="superscript"/>
        <sz val="11"/>
        <color theme="1"/>
        <rFont val="Calibri"/>
        <family val="2"/>
        <scheme val="minor"/>
      </rPr>
      <t>2</t>
    </r>
  </si>
  <si>
    <r>
      <t>Amount Subconsultant Paid</t>
    </r>
    <r>
      <rPr>
        <b/>
        <vertAlign val="superscript"/>
        <sz val="11"/>
        <color theme="1"/>
        <rFont val="Calibri"/>
        <family val="2"/>
        <scheme val="minor"/>
      </rPr>
      <t>2</t>
    </r>
    <r>
      <rPr>
        <b/>
        <sz val="11"/>
        <color theme="1"/>
        <rFont val="Calibri"/>
        <family val="2"/>
        <scheme val="minor"/>
      </rPr>
      <t xml:space="preserve"> $</t>
    </r>
  </si>
  <si>
    <r>
      <rPr>
        <vertAlign val="superscript"/>
        <sz val="11"/>
        <color theme="1"/>
        <rFont val="Calibri"/>
        <family val="2"/>
        <scheme val="minor"/>
      </rPr>
      <t>2</t>
    </r>
    <r>
      <rPr>
        <sz val="11"/>
        <color theme="1"/>
        <rFont val="Calibri"/>
        <family val="2"/>
        <scheme val="minor"/>
      </rPr>
      <t>Prime Consultant Responsible</t>
    </r>
  </si>
  <si>
    <r>
      <rPr>
        <vertAlign val="superscript"/>
        <sz val="11"/>
        <color theme="1"/>
        <rFont val="Calibri"/>
        <family val="2"/>
        <scheme val="minor"/>
      </rPr>
      <t>3</t>
    </r>
    <r>
      <rPr>
        <sz val="11"/>
        <color theme="1"/>
        <rFont val="Calibri"/>
        <family val="2"/>
        <scheme val="minor"/>
      </rPr>
      <t>NCDOT Responsible</t>
    </r>
  </si>
  <si>
    <t>Subconsultant Name</t>
  </si>
  <si>
    <t>% Of Line Item Fee Complete</t>
  </si>
  <si>
    <t>% Fee Billed Last Invoice</t>
  </si>
  <si>
    <t>% Fee Billed This Invoice</t>
  </si>
  <si>
    <t>$ Fee Billed This Invoice</t>
  </si>
  <si>
    <r>
      <rPr>
        <b/>
        <sz val="12"/>
        <color theme="1"/>
        <rFont val="Calibri"/>
        <family val="2"/>
        <scheme val="minor"/>
      </rPr>
      <t>NCDOT Approval</t>
    </r>
    <r>
      <rPr>
        <sz val="12"/>
        <color theme="1"/>
        <rFont val="Calibri"/>
        <family val="2"/>
        <scheme val="minor"/>
      </rPr>
      <t>: Percent Complete Approved</t>
    </r>
  </si>
  <si>
    <t>Date Stamp Optional</t>
  </si>
  <si>
    <r>
      <rPr>
        <vertAlign val="superscript"/>
        <sz val="11"/>
        <color theme="1"/>
        <rFont val="Calibri"/>
        <family val="2"/>
        <scheme val="minor"/>
      </rPr>
      <t>1</t>
    </r>
    <r>
      <rPr>
        <sz val="11"/>
        <color theme="1"/>
        <rFont val="Calibri"/>
        <family val="2"/>
        <scheme val="minor"/>
      </rPr>
      <t>Subconsultant Responsible for Invoicing Prime</t>
    </r>
  </si>
  <si>
    <t/>
  </si>
  <si>
    <t>KJ</t>
  </si>
  <si>
    <t>U-9999</t>
  </si>
  <si>
    <t>7/1/2021 - 7/31/2021</t>
  </si>
  <si>
    <t>U-5974 PDEA Planning</t>
  </si>
  <si>
    <t>U-5974 PDEA Planning Roadway</t>
  </si>
  <si>
    <t>U-5974 PDEA Planning Congestion Management</t>
  </si>
  <si>
    <t>Finley Engineering</t>
  </si>
  <si>
    <t>U-5974 PDEA Planning Hydraulics</t>
  </si>
  <si>
    <t>Blaire Davis</t>
  </si>
  <si>
    <t>30 - PDEA Plan CM</t>
  </si>
  <si>
    <r>
      <t>Date:______</t>
    </r>
    <r>
      <rPr>
        <u/>
        <sz val="11"/>
        <color theme="1"/>
        <rFont val="Calibri"/>
        <family val="2"/>
        <scheme val="minor"/>
      </rPr>
      <t>8/7/21_</t>
    </r>
    <r>
      <rPr>
        <sz val="11"/>
        <color theme="1"/>
        <rFont val="Calibri"/>
        <family val="2"/>
        <scheme val="minor"/>
      </rPr>
      <t>_____________________________________</t>
    </r>
  </si>
  <si>
    <t>TBD</t>
  </si>
  <si>
    <t>**Invoice must be approved by NCDOT.</t>
  </si>
  <si>
    <t>P.O. Payment Sequence No.</t>
  </si>
  <si>
    <t>0028</t>
  </si>
  <si>
    <t>P.O. Line Item/ Tracking No.</t>
  </si>
  <si>
    <t>Printed Name/Title:_________________________________</t>
  </si>
  <si>
    <r>
      <t>P.O. Payment Sequence No. to NCDOT w/sub</t>
    </r>
    <r>
      <rPr>
        <b/>
        <vertAlign val="superscript"/>
        <sz val="11"/>
        <color theme="1"/>
        <rFont val="Calibri"/>
        <family val="2"/>
        <scheme val="minor"/>
      </rPr>
      <t>2</t>
    </r>
  </si>
  <si>
    <r>
      <t>P.O. Payment Sequence Date</t>
    </r>
    <r>
      <rPr>
        <b/>
        <vertAlign val="superscript"/>
        <sz val="11"/>
        <color theme="1"/>
        <rFont val="Calibri"/>
        <family val="2"/>
        <scheme val="minor"/>
      </rPr>
      <t>2</t>
    </r>
  </si>
  <si>
    <t>FIRM Certification</t>
  </si>
  <si>
    <t>Signature:__</t>
  </si>
  <si>
    <r>
      <t>Printed Name/Title:_____</t>
    </r>
    <r>
      <rPr>
        <u/>
        <sz val="11"/>
        <color theme="1"/>
        <rFont val="Calibri"/>
        <family val="2"/>
        <scheme val="minor"/>
      </rPr>
      <t>_Blaire Davis/Project Manager___</t>
    </r>
    <r>
      <rPr>
        <sz val="11"/>
        <color theme="1"/>
        <rFont val="Calibri"/>
        <family val="2"/>
        <scheme val="minor"/>
      </rPr>
      <t>___</t>
    </r>
  </si>
  <si>
    <t>Sub Pay Form</t>
  </si>
  <si>
    <t>Firm's Internal Invoice No.</t>
  </si>
  <si>
    <t xml:space="preserve">Sub Pay Form                    </t>
  </si>
  <si>
    <t>Supplement Tracking (Complete if Supplements Received (insert additional rows, if needed)):</t>
  </si>
  <si>
    <t>Submit:  Cover Sheet, Prime (Firm) and Subconsultant (if applicable) Internal Invoices, Sub_Pay_Form (if applicable), and Progress Report.</t>
  </si>
  <si>
    <t>ACME, INC</t>
  </si>
  <si>
    <t xml:space="preserve"> R. Runner, NCDOT Division 15</t>
  </si>
  <si>
    <t>6000 Universal Blvd, Orlando, FL 32819</t>
  </si>
  <si>
    <t>125 Speedway Drive, Birdseye, NC 29845</t>
  </si>
  <si>
    <t>Wile E Coyote, Wcoyote@Warner.com, (407) 224-4233</t>
  </si>
  <si>
    <t>rrunner@ncdot.gov 252-693-5555</t>
  </si>
  <si>
    <t>123-475-8960</t>
  </si>
  <si>
    <t>88575.1.FS2</t>
  </si>
  <si>
    <t>BR549-0049(55)</t>
  </si>
  <si>
    <t>Spotsylvania</t>
  </si>
  <si>
    <t>Widen SR 9945B5 to 27 lanes</t>
  </si>
  <si>
    <t>Revision Date: 5/11/2022</t>
  </si>
  <si>
    <t>Lump Sum Cover Sheet</t>
  </si>
  <si>
    <t xml:space="preserve">          Consultant Professional Services Contracts           </t>
  </si>
  <si>
    <t xml:space="preserve">     Consultant Professional Services Contracts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</si>
</sst>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9">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i/>
      <sz val="14"/>
      <color theme="1"/>
      <name val="Calibri"/>
      <family val="2"/>
      <scheme val="minor"/>
    </font>
    <font>
      <b/>
      <sz val="16"/>
      <color theme="1"/>
      <name val="Calibri"/>
      <family val="2"/>
      <scheme val="minor"/>
    </font>
    <font>
      <sz val="11"/>
      <color rgb="FFFF0000"/>
      <name val="Calibri"/>
      <family val="2"/>
      <scheme val="minor"/>
    </font>
    <font>
      <sz val="10.5"/>
      <color theme="1"/>
      <name val="Calibri"/>
      <family val="2"/>
      <scheme val="minor"/>
    </font>
    <font>
      <b/>
      <vertAlign val="superscript"/>
      <sz val="11"/>
      <color theme="1"/>
      <name val="Calibri"/>
      <family val="2"/>
      <scheme val="minor"/>
    </font>
    <font>
      <vertAlign val="superscript"/>
      <sz val="11"/>
      <color theme="1"/>
      <name val="Calibri"/>
      <family val="2"/>
      <scheme val="minor"/>
    </font>
    <font>
      <sz val="12"/>
      <color theme="3" tint="0.39997558519241921"/>
      <name val="Calibri"/>
      <family val="2"/>
      <scheme val="minor"/>
    </font>
    <font>
      <u/>
      <sz val="11"/>
      <color theme="1"/>
      <name val="Calibri"/>
      <family val="2"/>
      <scheme val="minor"/>
    </font>
    <font>
      <b/>
      <sz val="11"/>
      <color rgb="FFFF0000"/>
      <name val="Calibri"/>
      <family val="2"/>
      <scheme val="minor"/>
    </font>
    <font>
      <b/>
      <sz val="9"/>
      <color indexed="81"/>
      <name val="Tahoma"/>
      <family val="2"/>
    </font>
    <font>
      <sz val="9"/>
      <color indexed="81"/>
      <name val="Tahoma"/>
      <family val="2"/>
    </font>
    <font>
      <sz val="10"/>
      <color theme="1"/>
      <name val="Var(--ff-mono)"/>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s>
  <cellStyleXfs count="1">
    <xf numFmtId="0" fontId="0" fillId="0" borderId="0"/>
  </cellStyleXfs>
  <cellXfs count="310">
    <xf numFmtId="0" fontId="0" fillId="0" borderId="0" xfId="0"/>
    <xf numFmtId="0" fontId="2" fillId="0" borderId="0" xfId="0" applyFont="1" applyFill="1" applyBorder="1"/>
    <xf numFmtId="0" fontId="6" fillId="0" borderId="0" xfId="0" applyFont="1" applyFill="1" applyBorder="1"/>
    <xf numFmtId="0" fontId="5" fillId="0" borderId="2" xfId="0" applyFont="1" applyFill="1" applyBorder="1"/>
    <xf numFmtId="0" fontId="0" fillId="0" borderId="3" xfId="0" applyFont="1" applyFill="1" applyBorder="1"/>
    <xf numFmtId="0" fontId="1" fillId="0" borderId="9" xfId="0" applyFont="1" applyFill="1" applyBorder="1"/>
    <xf numFmtId="0" fontId="5" fillId="0" borderId="0" xfId="0" applyFont="1" applyFill="1" applyBorder="1" applyAlignment="1">
      <alignment horizontal="center"/>
    </xf>
    <xf numFmtId="0" fontId="3" fillId="0" borderId="0" xfId="0" applyFont="1" applyFill="1" applyBorder="1" applyAlignment="1">
      <alignment horizontal="center"/>
    </xf>
    <xf numFmtId="0" fontId="5" fillId="0" borderId="0" xfId="0" applyFont="1" applyFill="1" applyBorder="1"/>
    <xf numFmtId="0" fontId="5" fillId="0" borderId="25" xfId="0" applyFont="1" applyFill="1" applyBorder="1" applyAlignment="1">
      <alignment horizontal="right"/>
    </xf>
    <xf numFmtId="164" fontId="0" fillId="0" borderId="17" xfId="0" applyNumberFormat="1" applyFill="1" applyBorder="1"/>
    <xf numFmtId="0" fontId="0" fillId="0" borderId="17" xfId="0" applyFill="1" applyBorder="1"/>
    <xf numFmtId="0" fontId="0" fillId="0" borderId="26" xfId="0" applyFill="1" applyBorder="1"/>
    <xf numFmtId="164" fontId="0" fillId="0" borderId="25" xfId="0" applyNumberFormat="1" applyFill="1" applyBorder="1"/>
    <xf numFmtId="0" fontId="0" fillId="0" borderId="0" xfId="0" applyFill="1" applyBorder="1"/>
    <xf numFmtId="0" fontId="5" fillId="0" borderId="0" xfId="0" applyFont="1" applyFill="1" applyBorder="1" applyAlignment="1">
      <alignment horizontal="right"/>
    </xf>
    <xf numFmtId="0" fontId="7" fillId="0" borderId="0" xfId="0" applyFont="1" applyFill="1" applyBorder="1"/>
    <xf numFmtId="0" fontId="5" fillId="0" borderId="11" xfId="0" applyFont="1" applyFill="1" applyBorder="1"/>
    <xf numFmtId="0" fontId="0" fillId="0" borderId="25" xfId="0" applyFill="1" applyBorder="1"/>
    <xf numFmtId="164" fontId="0" fillId="0" borderId="17" xfId="0" quotePrefix="1" applyNumberFormat="1" applyFill="1" applyBorder="1" applyAlignment="1">
      <alignment horizontal="center"/>
    </xf>
    <xf numFmtId="0" fontId="0" fillId="0" borderId="0" xfId="0" applyFill="1"/>
    <xf numFmtId="0" fontId="1" fillId="0" borderId="3" xfId="0" applyFont="1" applyFill="1" applyBorder="1"/>
    <xf numFmtId="0" fontId="1" fillId="0" borderId="3" xfId="0" applyFont="1" applyFill="1" applyBorder="1" applyAlignment="1">
      <alignment horizontal="left" vertical="center"/>
    </xf>
    <xf numFmtId="0" fontId="1" fillId="0" borderId="10" xfId="0" applyFont="1" applyFill="1" applyBorder="1"/>
    <xf numFmtId="0" fontId="5" fillId="0" borderId="1" xfId="0" applyFont="1" applyFill="1" applyBorder="1"/>
    <xf numFmtId="0" fontId="5" fillId="0" borderId="0" xfId="0" applyFont="1" applyFill="1"/>
    <xf numFmtId="0" fontId="5" fillId="0" borderId="0" xfId="0" applyFont="1" applyFill="1" applyAlignment="1">
      <alignment horizontal="left"/>
    </xf>
    <xf numFmtId="0" fontId="4" fillId="0" borderId="1" xfId="0" quotePrefix="1" applyFont="1" applyFill="1" applyBorder="1" applyAlignment="1">
      <alignment horizontal="center"/>
    </xf>
    <xf numFmtId="0" fontId="4" fillId="0" borderId="1" xfId="0" quotePrefix="1" applyFont="1" applyFill="1" applyBorder="1"/>
    <xf numFmtId="0" fontId="5" fillId="0" borderId="10" xfId="0" applyFont="1" applyFill="1" applyBorder="1"/>
    <xf numFmtId="0" fontId="5" fillId="0" borderId="10" xfId="0" applyFont="1" applyFill="1" applyBorder="1" applyAlignment="1">
      <alignment horizontal="left" vertical="center"/>
    </xf>
    <xf numFmtId="0" fontId="5" fillId="0" borderId="2" xfId="0" applyFont="1" applyFill="1" applyBorder="1" applyAlignment="1">
      <alignment vertical="top"/>
    </xf>
    <xf numFmtId="0" fontId="0" fillId="0" borderId="3" xfId="0" applyFont="1" applyFill="1" applyBorder="1" applyAlignment="1">
      <alignment vertical="top"/>
    </xf>
    <xf numFmtId="0" fontId="0" fillId="0" borderId="0" xfId="0" applyFont="1" applyFill="1" applyBorder="1"/>
    <xf numFmtId="0" fontId="0" fillId="0" borderId="0" xfId="0" applyFill="1" applyAlignment="1">
      <alignment horizontal="right"/>
    </xf>
    <xf numFmtId="0" fontId="1" fillId="0" borderId="0" xfId="0" applyFont="1" applyFill="1" applyBorder="1"/>
    <xf numFmtId="0" fontId="5" fillId="0" borderId="23" xfId="0" applyFont="1" applyFill="1" applyBorder="1" applyAlignment="1">
      <alignment horizontal="center" wrapText="1"/>
    </xf>
    <xf numFmtId="0" fontId="5" fillId="0" borderId="21" xfId="0" applyFont="1" applyFill="1" applyBorder="1" applyAlignment="1">
      <alignment horizontal="center" wrapText="1"/>
    </xf>
    <xf numFmtId="0" fontId="5" fillId="0" borderId="13" xfId="0" applyFont="1" applyFill="1" applyBorder="1" applyAlignment="1">
      <alignment horizontal="center" wrapText="1"/>
    </xf>
    <xf numFmtId="0" fontId="5" fillId="0" borderId="43" xfId="0" applyFont="1" applyFill="1" applyBorder="1" applyAlignment="1">
      <alignment horizontal="center" wrapText="1"/>
    </xf>
    <xf numFmtId="0" fontId="0" fillId="0" borderId="9" xfId="0" applyFill="1" applyBorder="1"/>
    <xf numFmtId="0" fontId="0" fillId="0" borderId="22" xfId="0" applyFill="1" applyBorder="1"/>
    <xf numFmtId="164" fontId="0" fillId="0" borderId="22" xfId="0" applyNumberFormat="1" applyFill="1" applyBorder="1"/>
    <xf numFmtId="0" fontId="0" fillId="0" borderId="11" xfId="0" applyFill="1" applyBorder="1"/>
    <xf numFmtId="164" fontId="0" fillId="0" borderId="44" xfId="0" applyNumberFormat="1" applyFill="1" applyBorder="1"/>
    <xf numFmtId="0" fontId="0" fillId="0" borderId="0" xfId="0" quotePrefix="1" applyFill="1" applyBorder="1"/>
    <xf numFmtId="164" fontId="0" fillId="0" borderId="0" xfId="0" quotePrefix="1" applyNumberFormat="1" applyFill="1" applyBorder="1" applyAlignment="1">
      <alignment horizontal="center"/>
    </xf>
    <xf numFmtId="0" fontId="0" fillId="0" borderId="0" xfId="0" quotePrefix="1" applyFill="1" applyBorder="1" applyAlignment="1">
      <alignment horizontal="center"/>
    </xf>
    <xf numFmtId="0" fontId="5" fillId="0" borderId="34" xfId="0" applyFont="1" applyFill="1" applyBorder="1"/>
    <xf numFmtId="0" fontId="4" fillId="0" borderId="34" xfId="0" applyFont="1" applyFill="1" applyBorder="1"/>
    <xf numFmtId="0" fontId="4" fillId="0" borderId="35" xfId="0" applyFont="1" applyFill="1" applyBorder="1"/>
    <xf numFmtId="0" fontId="4" fillId="0" borderId="36" xfId="0" applyFont="1" applyFill="1" applyBorder="1"/>
    <xf numFmtId="0" fontId="0" fillId="0" borderId="34" xfId="0" applyFill="1" applyBorder="1"/>
    <xf numFmtId="0" fontId="0" fillId="0" borderId="37" xfId="0" applyFill="1" applyBorder="1"/>
    <xf numFmtId="0" fontId="0" fillId="0" borderId="38" xfId="0" applyFill="1" applyBorder="1"/>
    <xf numFmtId="0" fontId="0" fillId="0" borderId="39" xfId="0" applyFill="1" applyBorder="1"/>
    <xf numFmtId="0" fontId="4" fillId="0" borderId="0" xfId="0" applyFont="1" applyFill="1" applyBorder="1"/>
    <xf numFmtId="0" fontId="0" fillId="0" borderId="7" xfId="0" applyFill="1" applyBorder="1"/>
    <xf numFmtId="0" fontId="4" fillId="0" borderId="6" xfId="0" applyFont="1" applyFill="1" applyBorder="1"/>
    <xf numFmtId="0" fontId="4" fillId="0" borderId="0" xfId="0" applyFont="1" applyFill="1" applyBorder="1" applyAlignment="1">
      <alignment wrapText="1"/>
    </xf>
    <xf numFmtId="0" fontId="0" fillId="0" borderId="16" xfId="0" applyFill="1" applyBorder="1"/>
    <xf numFmtId="0" fontId="0" fillId="0" borderId="16" xfId="0" applyFill="1" applyBorder="1" applyAlignment="1">
      <alignment horizontal="center"/>
    </xf>
    <xf numFmtId="0" fontId="0" fillId="0" borderId="40" xfId="0" applyFill="1" applyBorder="1"/>
    <xf numFmtId="0" fontId="6" fillId="0" borderId="41" xfId="0" applyFont="1" applyFill="1" applyBorder="1"/>
    <xf numFmtId="0" fontId="0" fillId="0" borderId="42" xfId="0" applyFill="1" applyBorder="1"/>
    <xf numFmtId="0" fontId="7" fillId="0" borderId="0" xfId="0" applyFont="1"/>
    <xf numFmtId="0" fontId="2" fillId="0" borderId="0" xfId="0" applyFont="1"/>
    <xf numFmtId="0" fontId="5" fillId="0" borderId="0" xfId="0" applyFont="1" applyAlignment="1">
      <alignment horizontal="left"/>
    </xf>
    <xf numFmtId="14" fontId="0" fillId="0" borderId="1" xfId="0" applyNumberFormat="1" applyBorder="1" applyAlignment="1">
      <alignment horizontal="center"/>
    </xf>
    <xf numFmtId="0" fontId="5" fillId="0" borderId="0" xfId="0" applyFont="1"/>
    <xf numFmtId="0" fontId="0" fillId="0" borderId="1" xfId="0" applyBorder="1" applyAlignment="1">
      <alignment horizontal="center"/>
    </xf>
    <xf numFmtId="0" fontId="3" fillId="0" borderId="0" xfId="0" applyFont="1" applyAlignment="1">
      <alignment horizontal="center"/>
    </xf>
    <xf numFmtId="0" fontId="5" fillId="0" borderId="0" xfId="0" applyFont="1" applyAlignment="1">
      <alignment horizontal="right"/>
    </xf>
    <xf numFmtId="0" fontId="4" fillId="0" borderId="1" xfId="0" quotePrefix="1" applyFont="1" applyBorder="1" applyAlignment="1">
      <alignment horizontal="center"/>
    </xf>
    <xf numFmtId="0" fontId="6" fillId="0" borderId="0" xfId="0" applyFont="1"/>
    <xf numFmtId="0" fontId="1" fillId="0" borderId="3" xfId="0" applyFont="1" applyBorder="1"/>
    <xf numFmtId="0" fontId="1" fillId="0" borderId="3" xfId="0" applyFont="1" applyBorder="1" applyAlignment="1">
      <alignment horizontal="left" vertical="center"/>
    </xf>
    <xf numFmtId="0" fontId="0" fillId="0" borderId="3" xfId="0" applyBorder="1" applyAlignment="1">
      <alignment vertical="top"/>
    </xf>
    <xf numFmtId="0" fontId="0" fillId="0" borderId="0" xfId="0" applyAlignment="1">
      <alignment horizontal="right"/>
    </xf>
    <xf numFmtId="0" fontId="1" fillId="0" borderId="9" xfId="0" applyFont="1" applyBorder="1"/>
    <xf numFmtId="0" fontId="1" fillId="0" borderId="10" xfId="0" applyFont="1" applyBorder="1"/>
    <xf numFmtId="0" fontId="1" fillId="0" borderId="0" xfId="0" applyFont="1"/>
    <xf numFmtId="0" fontId="5" fillId="0" borderId="23" xfId="0" applyFont="1" applyBorder="1" applyAlignment="1">
      <alignment horizontal="center" wrapText="1"/>
    </xf>
    <xf numFmtId="0" fontId="5" fillId="0" borderId="21" xfId="0" applyFont="1" applyBorder="1" applyAlignment="1">
      <alignment horizontal="center" wrapText="1"/>
    </xf>
    <xf numFmtId="0" fontId="5" fillId="0" borderId="13" xfId="0" applyFont="1" applyBorder="1" applyAlignment="1">
      <alignment horizontal="center" wrapText="1"/>
    </xf>
    <xf numFmtId="0" fontId="5" fillId="0" borderId="43" xfId="0" applyFont="1" applyBorder="1" applyAlignment="1">
      <alignment horizontal="center" wrapText="1"/>
    </xf>
    <xf numFmtId="0" fontId="0" fillId="0" borderId="19" xfId="0" applyBorder="1"/>
    <xf numFmtId="0" fontId="0" fillId="0" borderId="22" xfId="0" applyBorder="1"/>
    <xf numFmtId="164" fontId="0" fillId="0" borderId="22" xfId="0" applyNumberFormat="1" applyBorder="1"/>
    <xf numFmtId="9" fontId="0" fillId="0" borderId="22" xfId="0" applyNumberFormat="1" applyBorder="1"/>
    <xf numFmtId="9" fontId="0" fillId="0" borderId="9" xfId="0" applyNumberFormat="1" applyBorder="1"/>
    <xf numFmtId="164" fontId="0" fillId="0" borderId="11" xfId="0" applyNumberFormat="1" applyBorder="1"/>
    <xf numFmtId="0" fontId="0" fillId="0" borderId="9" xfId="0" applyBorder="1"/>
    <xf numFmtId="0" fontId="0" fillId="0" borderId="11" xfId="0" applyBorder="1"/>
    <xf numFmtId="164" fontId="0" fillId="0" borderId="44" xfId="0" applyNumberFormat="1" applyBorder="1"/>
    <xf numFmtId="0" fontId="0" fillId="0" borderId="25" xfId="0" applyBorder="1"/>
    <xf numFmtId="0" fontId="5" fillId="0" borderId="25" xfId="0" applyFont="1" applyBorder="1" applyAlignment="1">
      <alignment horizontal="right"/>
    </xf>
    <xf numFmtId="164" fontId="0" fillId="0" borderId="17" xfId="0" applyNumberFormat="1" applyBorder="1"/>
    <xf numFmtId="0" fontId="0" fillId="0" borderId="17" xfId="0" applyBorder="1"/>
    <xf numFmtId="0" fontId="0" fillId="0" borderId="26" xfId="0" applyBorder="1"/>
    <xf numFmtId="164" fontId="0" fillId="0" borderId="25" xfId="0" applyNumberFormat="1" applyBorder="1"/>
    <xf numFmtId="0" fontId="5" fillId="0" borderId="0" xfId="0" applyFont="1" applyAlignment="1">
      <alignment horizontal="center"/>
    </xf>
    <xf numFmtId="164" fontId="0" fillId="0" borderId="17" xfId="0" quotePrefix="1" applyNumberFormat="1" applyBorder="1" applyAlignment="1">
      <alignment horizontal="center"/>
    </xf>
    <xf numFmtId="0" fontId="0" fillId="0" borderId="0" xfId="0" quotePrefix="1"/>
    <xf numFmtId="0" fontId="1" fillId="0" borderId="27" xfId="0" applyFont="1" applyBorder="1" applyAlignment="1">
      <alignment horizontal="right"/>
    </xf>
    <xf numFmtId="164" fontId="0" fillId="0" borderId="28" xfId="0" quotePrefix="1" applyNumberFormat="1" applyBorder="1" applyAlignment="1">
      <alignment horizontal="center"/>
    </xf>
    <xf numFmtId="164" fontId="0" fillId="0" borderId="0" xfId="0" quotePrefix="1" applyNumberFormat="1" applyAlignment="1">
      <alignment horizontal="center"/>
    </xf>
    <xf numFmtId="0" fontId="1" fillId="0" borderId="20" xfId="0" applyFont="1" applyBorder="1" applyAlignment="1">
      <alignment horizontal="right"/>
    </xf>
    <xf numFmtId="164" fontId="0" fillId="0" borderId="29" xfId="0" quotePrefix="1" applyNumberFormat="1" applyBorder="1" applyAlignment="1">
      <alignment horizontal="center"/>
    </xf>
    <xf numFmtId="0" fontId="1" fillId="0" borderId="30" xfId="0" applyFont="1" applyBorder="1" applyAlignment="1">
      <alignment horizontal="right"/>
    </xf>
    <xf numFmtId="10" fontId="0" fillId="0" borderId="31" xfId="0" quotePrefix="1" applyNumberFormat="1" applyBorder="1" applyAlignment="1">
      <alignment horizontal="center"/>
    </xf>
    <xf numFmtId="10" fontId="0" fillId="0" borderId="0" xfId="0" quotePrefix="1" applyNumberFormat="1" applyAlignment="1">
      <alignment horizontal="center"/>
    </xf>
    <xf numFmtId="0" fontId="9" fillId="0" borderId="0" xfId="0" applyFont="1"/>
    <xf numFmtId="0" fontId="1" fillId="0" borderId="0" xfId="0" applyFont="1" applyAlignment="1">
      <alignment horizontal="right"/>
    </xf>
    <xf numFmtId="0" fontId="0" fillId="0" borderId="0" xfId="0" quotePrefix="1" applyAlignment="1">
      <alignment horizontal="center"/>
    </xf>
    <xf numFmtId="0" fontId="5" fillId="0" borderId="27" xfId="0" applyFont="1" applyBorder="1" applyAlignment="1">
      <alignment horizontal="center"/>
    </xf>
    <xf numFmtId="0" fontId="5" fillId="0" borderId="20" xfId="0" applyFont="1" applyBorder="1" applyAlignment="1">
      <alignment horizontal="center"/>
    </xf>
    <xf numFmtId="0" fontId="5" fillId="0" borderId="30" xfId="0" applyFont="1" applyBorder="1" applyAlignment="1">
      <alignment horizontal="center"/>
    </xf>
    <xf numFmtId="0" fontId="5" fillId="0" borderId="34" xfId="0" applyFont="1" applyBorder="1"/>
    <xf numFmtId="0" fontId="4" fillId="0" borderId="34" xfId="0" applyFont="1" applyBorder="1"/>
    <xf numFmtId="0" fontId="4" fillId="0" borderId="35" xfId="0" applyFont="1" applyBorder="1"/>
    <xf numFmtId="0" fontId="4" fillId="0" borderId="36" xfId="0" applyFont="1" applyBorder="1"/>
    <xf numFmtId="0" fontId="0" fillId="0" borderId="34" xfId="0" applyBorder="1"/>
    <xf numFmtId="0" fontId="0" fillId="0" borderId="37" xfId="0" applyBorder="1"/>
    <xf numFmtId="0" fontId="0" fillId="0" borderId="38" xfId="0" applyBorder="1"/>
    <xf numFmtId="0" fontId="0" fillId="0" borderId="39" xfId="0" applyBorder="1"/>
    <xf numFmtId="0" fontId="4" fillId="0" borderId="0" xfId="0" applyFont="1"/>
    <xf numFmtId="0" fontId="0" fillId="0" borderId="7" xfId="0" applyBorder="1"/>
    <xf numFmtId="0" fontId="4" fillId="0" borderId="6" xfId="0" applyFont="1" applyBorder="1"/>
    <xf numFmtId="0" fontId="4" fillId="0" borderId="0" xfId="0" applyFont="1" applyAlignment="1">
      <alignment wrapText="1"/>
    </xf>
    <xf numFmtId="0" fontId="0" fillId="0" borderId="16" xfId="0" applyBorder="1"/>
    <xf numFmtId="0" fontId="0" fillId="0" borderId="16" xfId="0" applyBorder="1" applyAlignment="1">
      <alignment horizontal="center"/>
    </xf>
    <xf numFmtId="0" fontId="0" fillId="0" borderId="40" xfId="0" applyBorder="1"/>
    <xf numFmtId="0" fontId="6" fillId="0" borderId="41" xfId="0" applyFont="1" applyBorder="1"/>
    <xf numFmtId="0" fontId="0" fillId="0" borderId="42" xfId="0" applyBorder="1"/>
    <xf numFmtId="0" fontId="4" fillId="0" borderId="0" xfId="0" quotePrefix="1" applyFont="1" applyAlignment="1">
      <alignment horizontal="center"/>
    </xf>
    <xf numFmtId="0" fontId="5" fillId="0" borderId="2" xfId="0" applyFont="1" applyBorder="1" applyAlignment="1">
      <alignment horizontal="left" vertical="center"/>
    </xf>
    <xf numFmtId="0" fontId="5" fillId="0" borderId="2" xfId="0" applyFont="1" applyBorder="1" applyAlignment="1">
      <alignment vertical="center"/>
    </xf>
    <xf numFmtId="0" fontId="5" fillId="0" borderId="8" xfId="0" applyFont="1" applyBorder="1"/>
    <xf numFmtId="0" fontId="0" fillId="0" borderId="10" xfId="0" quotePrefix="1" applyBorder="1"/>
    <xf numFmtId="0" fontId="1" fillId="0" borderId="1" xfId="0" applyFont="1" applyBorder="1" applyAlignment="1">
      <alignment wrapText="1"/>
    </xf>
    <xf numFmtId="10" fontId="0" fillId="0" borderId="22" xfId="0" applyNumberFormat="1" applyFill="1" applyBorder="1"/>
    <xf numFmtId="0" fontId="0" fillId="0" borderId="0" xfId="0" applyFill="1"/>
    <xf numFmtId="49" fontId="4" fillId="0" borderId="1" xfId="0" quotePrefix="1" applyNumberFormat="1" applyFont="1" applyBorder="1" applyAlignment="1">
      <alignment horizontal="center"/>
    </xf>
    <xf numFmtId="0" fontId="8" fillId="0" borderId="0" xfId="0" applyFont="1" applyAlignment="1">
      <alignment horizontal="center"/>
    </xf>
    <xf numFmtId="0" fontId="5" fillId="0" borderId="18" xfId="0" applyFont="1" applyBorder="1" applyAlignment="1">
      <alignment horizontal="center" wrapText="1"/>
    </xf>
    <xf numFmtId="0" fontId="0" fillId="0" borderId="0" xfId="0" applyFill="1" applyBorder="1"/>
    <xf numFmtId="0" fontId="0" fillId="0" borderId="0" xfId="0"/>
    <xf numFmtId="0" fontId="4" fillId="0" borderId="7" xfId="0" applyFont="1" applyBorder="1" applyAlignment="1">
      <alignment horizontal="left" wrapText="1"/>
    </xf>
    <xf numFmtId="0" fontId="18" fillId="0" borderId="0" xfId="0" applyFont="1" applyAlignment="1">
      <alignment horizontal="left" vertical="center" indent="1"/>
    </xf>
    <xf numFmtId="0" fontId="15" fillId="0" borderId="0" xfId="0" applyFont="1"/>
    <xf numFmtId="0" fontId="4" fillId="0" borderId="1" xfId="0" quotePrefix="1" applyFont="1" applyBorder="1"/>
    <xf numFmtId="49" fontId="0" fillId="0" borderId="0" xfId="0" applyNumberFormat="1" applyAlignment="1">
      <alignment horizontal="center"/>
    </xf>
    <xf numFmtId="0" fontId="8" fillId="0" borderId="0" xfId="0" applyFont="1" applyAlignment="1">
      <alignment horizontal="center"/>
    </xf>
    <xf numFmtId="0" fontId="0" fillId="0" borderId="0" xfId="0" applyFill="1" applyBorder="1"/>
    <xf numFmtId="0" fontId="0" fillId="0" borderId="0" xfId="0"/>
    <xf numFmtId="0" fontId="0" fillId="0" borderId="1" xfId="0" applyBorder="1"/>
    <xf numFmtId="0" fontId="0" fillId="0" borderId="3" xfId="0" applyBorder="1"/>
    <xf numFmtId="0" fontId="0" fillId="0" borderId="0" xfId="0" applyAlignment="1">
      <alignment horizontal="right"/>
    </xf>
    <xf numFmtId="0" fontId="5" fillId="0" borderId="2" xfId="0" applyFont="1" applyBorder="1"/>
    <xf numFmtId="0" fontId="2" fillId="0" borderId="0" xfId="0" applyFont="1"/>
    <xf numFmtId="0" fontId="0" fillId="0" borderId="0" xfId="0" applyFill="1" applyBorder="1"/>
    <xf numFmtId="0" fontId="5" fillId="0" borderId="20" xfId="0" applyFont="1" applyBorder="1" applyAlignment="1">
      <alignment horizontal="center" wrapText="1"/>
    </xf>
    <xf numFmtId="14" fontId="0" fillId="0" borderId="1" xfId="0" applyNumberFormat="1" applyBorder="1"/>
    <xf numFmtId="3" fontId="0" fillId="0" borderId="1" xfId="0" applyNumberFormat="1" applyBorder="1"/>
    <xf numFmtId="0" fontId="0" fillId="0" borderId="1" xfId="0" applyBorder="1" applyAlignment="1">
      <alignment horizontal="right"/>
    </xf>
    <xf numFmtId="165" fontId="0" fillId="0" borderId="1" xfId="0" applyNumberFormat="1" applyBorder="1"/>
    <xf numFmtId="14" fontId="0" fillId="0" borderId="1" xfId="0" applyNumberFormat="1" applyBorder="1" applyAlignment="1">
      <alignment horizontal="right"/>
    </xf>
    <xf numFmtId="10" fontId="1" fillId="0" borderId="0" xfId="0" quotePrefix="1" applyNumberFormat="1" applyFont="1" applyAlignment="1">
      <alignment horizontal="center"/>
    </xf>
    <xf numFmtId="164" fontId="0" fillId="0" borderId="0" xfId="0" quotePrefix="1" applyNumberFormat="1" applyBorder="1" applyAlignment="1">
      <alignment horizontal="center"/>
    </xf>
    <xf numFmtId="164" fontId="0" fillId="0" borderId="31" xfId="0" quotePrefix="1" applyNumberFormat="1" applyBorder="1" applyAlignment="1">
      <alignment horizontal="center"/>
    </xf>
    <xf numFmtId="164" fontId="0" fillId="0" borderId="50" xfId="0" applyNumberFormat="1" applyBorder="1"/>
    <xf numFmtId="0" fontId="0" fillId="0" borderId="0" xfId="0"/>
    <xf numFmtId="0" fontId="8" fillId="0" borderId="0" xfId="0" applyFont="1" applyAlignment="1">
      <alignment horizontal="center"/>
    </xf>
    <xf numFmtId="0" fontId="0" fillId="0" borderId="0" xfId="0" applyAlignment="1">
      <alignment horizontal="center"/>
    </xf>
    <xf numFmtId="0" fontId="0" fillId="0" borderId="3" xfId="0" applyBorder="1"/>
    <xf numFmtId="0" fontId="0" fillId="0" borderId="1" xfId="0" applyBorder="1"/>
    <xf numFmtId="0" fontId="5" fillId="0" borderId="2" xfId="0" applyFont="1" applyBorder="1"/>
    <xf numFmtId="0" fontId="2" fillId="0" borderId="0" xfId="0" applyFont="1"/>
    <xf numFmtId="0" fontId="0" fillId="0" borderId="0" xfId="0"/>
    <xf numFmtId="0" fontId="5" fillId="0" borderId="0" xfId="0" applyFont="1" applyAlignment="1">
      <alignment horizontal="left" vertical="center"/>
    </xf>
    <xf numFmtId="0" fontId="0" fillId="0" borderId="0" xfId="0" applyAlignment="1">
      <alignment horizontal="center" vertical="center"/>
    </xf>
    <xf numFmtId="0" fontId="0" fillId="0" borderId="3" xfId="0" applyFill="1" applyBorder="1" applyAlignment="1"/>
    <xf numFmtId="0" fontId="5" fillId="0" borderId="10" xfId="0" applyFont="1" applyFill="1" applyBorder="1" applyAlignment="1"/>
    <xf numFmtId="0" fontId="8" fillId="0" borderId="0" xfId="0" applyFont="1" applyAlignment="1"/>
    <xf numFmtId="0" fontId="0" fillId="0" borderId="0" xfId="0" applyAlignment="1"/>
    <xf numFmtId="0" fontId="13" fillId="0" borderId="6" xfId="0" quotePrefix="1" applyFont="1" applyFill="1" applyBorder="1" applyAlignment="1">
      <alignment horizontal="center" wrapText="1"/>
    </xf>
    <xf numFmtId="0" fontId="0" fillId="0" borderId="6" xfId="0" applyFill="1" applyBorder="1" applyAlignment="1">
      <alignment horizontal="center" wrapText="1"/>
    </xf>
    <xf numFmtId="0" fontId="4" fillId="0" borderId="4" xfId="0" quotePrefix="1" applyFont="1" applyFill="1" applyBorder="1" applyAlignment="1">
      <alignment horizontal="left" vertical="center"/>
    </xf>
    <xf numFmtId="0" fontId="0" fillId="0" borderId="12" xfId="0" applyFill="1" applyBorder="1" applyAlignment="1">
      <alignment horizontal="left" vertical="center"/>
    </xf>
    <xf numFmtId="0" fontId="0" fillId="0" borderId="5" xfId="0" applyFill="1" applyBorder="1" applyAlignment="1">
      <alignment horizontal="left" vertical="center"/>
    </xf>
    <xf numFmtId="0" fontId="0" fillId="0" borderId="8" xfId="0" applyFill="1" applyBorder="1" applyAlignment="1">
      <alignment horizontal="left" vertical="center"/>
    </xf>
    <xf numFmtId="0" fontId="0" fillId="0" borderId="11" xfId="0" applyFill="1" applyBorder="1" applyAlignment="1">
      <alignment horizontal="left" vertical="center"/>
    </xf>
    <xf numFmtId="0" fontId="0" fillId="0" borderId="9" xfId="0" applyFill="1" applyBorder="1" applyAlignment="1">
      <alignment horizontal="left" vertical="center"/>
    </xf>
    <xf numFmtId="0" fontId="4" fillId="0" borderId="2" xfId="0" quotePrefix="1" applyFont="1" applyFill="1" applyBorder="1" applyAlignment="1">
      <alignment horizontal="left" vertical="center"/>
    </xf>
    <xf numFmtId="0" fontId="0" fillId="0" borderId="10" xfId="0" applyFill="1" applyBorder="1" applyAlignment="1">
      <alignment horizontal="left" vertical="center"/>
    </xf>
    <xf numFmtId="0" fontId="0" fillId="0" borderId="3" xfId="0" applyFill="1" applyBorder="1" applyAlignment="1">
      <alignment horizontal="left" vertical="center"/>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8" fillId="0" borderId="0" xfId="0" applyFont="1" applyFill="1" applyBorder="1" applyAlignment="1">
      <alignment horizontal="center"/>
    </xf>
    <xf numFmtId="0" fontId="5" fillId="0" borderId="10" xfId="0" applyFont="1" applyFill="1" applyBorder="1" applyAlignment="1">
      <alignment horizontal="left" vertical="top" wrapText="1"/>
    </xf>
    <xf numFmtId="0" fontId="5" fillId="0" borderId="3" xfId="0" applyFont="1" applyFill="1" applyBorder="1" applyAlignment="1">
      <alignment horizontal="left" vertical="top" wrapText="1"/>
    </xf>
    <xf numFmtId="0" fontId="0" fillId="0" borderId="2" xfId="0" quotePrefix="1" applyFont="1" applyFill="1" applyBorder="1" applyAlignment="1">
      <alignment horizontal="center"/>
    </xf>
    <xf numFmtId="0" fontId="0" fillId="0" borderId="10" xfId="0" quotePrefix="1" applyFont="1" applyFill="1" applyBorder="1" applyAlignment="1">
      <alignment horizontal="center"/>
    </xf>
    <xf numFmtId="0" fontId="0" fillId="0" borderId="3" xfId="0" applyFill="1" applyBorder="1" applyAlignment="1">
      <alignment horizontal="center"/>
    </xf>
    <xf numFmtId="0" fontId="4" fillId="0" borderId="10" xfId="0" quotePrefix="1" applyFont="1" applyFill="1" applyBorder="1" applyAlignment="1">
      <alignment horizontal="left" vertical="center"/>
    </xf>
    <xf numFmtId="0" fontId="4" fillId="0" borderId="3" xfId="0" quotePrefix="1" applyFont="1" applyFill="1" applyBorder="1" applyAlignment="1">
      <alignment horizontal="left" vertical="center"/>
    </xf>
    <xf numFmtId="0" fontId="8" fillId="0" borderId="0" xfId="0" applyFont="1" applyAlignment="1">
      <alignment horizontal="center"/>
    </xf>
    <xf numFmtId="0" fontId="4" fillId="0" borderId="38" xfId="0" applyFont="1" applyBorder="1" applyAlignment="1">
      <alignment horizontal="left" wrapText="1"/>
    </xf>
    <xf numFmtId="0" fontId="0" fillId="0" borderId="38" xfId="0" applyBorder="1"/>
    <xf numFmtId="164" fontId="1" fillId="0" borderId="20" xfId="0" quotePrefix="1" applyNumberFormat="1" applyFont="1" applyBorder="1" applyAlignment="1">
      <alignment horizontal="center"/>
    </xf>
    <xf numFmtId="0" fontId="1" fillId="0" borderId="1" xfId="0" applyFont="1" applyBorder="1"/>
    <xf numFmtId="0" fontId="4" fillId="0" borderId="2" xfId="0" quotePrefix="1" applyFont="1" applyFill="1" applyBorder="1" applyAlignment="1">
      <alignment horizontal="left" vertical="center" wrapText="1"/>
    </xf>
    <xf numFmtId="0" fontId="4" fillId="0" borderId="10" xfId="0" quotePrefix="1" applyFont="1" applyFill="1" applyBorder="1" applyAlignment="1">
      <alignment horizontal="left" vertical="center" wrapText="1"/>
    </xf>
    <xf numFmtId="0" fontId="0" fillId="0" borderId="2" xfId="0" applyBorder="1"/>
    <xf numFmtId="0" fontId="0" fillId="0" borderId="15" xfId="0" applyBorder="1"/>
    <xf numFmtId="0" fontId="4" fillId="0" borderId="0" xfId="0" applyFont="1" applyFill="1" applyBorder="1" applyAlignment="1">
      <alignment horizontal="left" wrapText="1"/>
    </xf>
    <xf numFmtId="0" fontId="4" fillId="0" borderId="7" xfId="0" applyFont="1" applyFill="1" applyBorder="1" applyAlignment="1">
      <alignment horizontal="left" wrapText="1"/>
    </xf>
    <xf numFmtId="0" fontId="4" fillId="0" borderId="0" xfId="0" applyFont="1" applyAlignment="1">
      <alignment horizontal="left" wrapText="1"/>
    </xf>
    <xf numFmtId="0" fontId="0" fillId="0" borderId="0" xfId="0"/>
    <xf numFmtId="0" fontId="0" fillId="0" borderId="11" xfId="0" applyBorder="1"/>
    <xf numFmtId="0" fontId="4" fillId="0" borderId="6" xfId="0" applyFont="1" applyBorder="1" applyAlignment="1">
      <alignment wrapText="1"/>
    </xf>
    <xf numFmtId="0" fontId="0" fillId="0" borderId="6" xfId="0" applyBorder="1"/>
    <xf numFmtId="0" fontId="0" fillId="0" borderId="12" xfId="0" applyBorder="1"/>
    <xf numFmtId="0" fontId="0" fillId="0" borderId="0" xfId="0" applyFont="1" applyAlignment="1">
      <alignment wrapText="1"/>
    </xf>
    <xf numFmtId="164" fontId="1" fillId="0" borderId="27" xfId="0" quotePrefix="1" applyNumberFormat="1" applyFont="1" applyBorder="1" applyAlignment="1">
      <alignment horizontal="center"/>
    </xf>
    <xf numFmtId="0" fontId="1" fillId="0" borderId="47" xfId="0" applyFont="1" applyBorder="1"/>
    <xf numFmtId="10" fontId="1" fillId="0" borderId="30" xfId="0" quotePrefix="1" applyNumberFormat="1" applyFont="1" applyBorder="1" applyAlignment="1">
      <alignment horizontal="center"/>
    </xf>
    <xf numFmtId="0" fontId="1" fillId="0" borderId="48" xfId="0" applyFont="1" applyBorder="1"/>
    <xf numFmtId="0" fontId="2" fillId="0" borderId="0" xfId="0" applyFont="1" applyFill="1" applyBorder="1"/>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0" fillId="0" borderId="10" xfId="0" quotePrefix="1" applyFill="1" applyBorder="1" applyAlignment="1">
      <alignment horizontal="center"/>
    </xf>
    <xf numFmtId="0" fontId="0" fillId="0" borderId="10" xfId="0" applyFill="1" applyBorder="1"/>
    <xf numFmtId="0" fontId="0" fillId="0" borderId="32" xfId="0" applyBorder="1"/>
    <xf numFmtId="0" fontId="0" fillId="0" borderId="33" xfId="0" applyBorder="1"/>
    <xf numFmtId="164" fontId="1" fillId="0" borderId="1" xfId="0" quotePrefix="1" applyNumberFormat="1" applyFont="1" applyBorder="1" applyAlignment="1">
      <alignment horizontal="center"/>
    </xf>
    <xf numFmtId="0" fontId="0" fillId="0" borderId="6" xfId="0" applyBorder="1" applyAlignment="1">
      <alignment vertical="top"/>
    </xf>
    <xf numFmtId="0" fontId="0" fillId="0" borderId="39" xfId="0" applyBorder="1"/>
    <xf numFmtId="0" fontId="0" fillId="0" borderId="8" xfId="0" applyBorder="1"/>
    <xf numFmtId="0" fontId="0" fillId="0" borderId="14" xfId="0" applyBorder="1"/>
    <xf numFmtId="0" fontId="4" fillId="0" borderId="6" xfId="0" applyFont="1" applyFill="1" applyBorder="1" applyAlignment="1">
      <alignment wrapText="1"/>
    </xf>
    <xf numFmtId="0" fontId="0" fillId="0" borderId="0" xfId="0" applyFill="1" applyBorder="1"/>
    <xf numFmtId="0" fontId="0" fillId="0" borderId="11" xfId="0" applyFill="1" applyBorder="1"/>
    <xf numFmtId="0" fontId="10" fillId="0" borderId="49" xfId="0" applyFont="1" applyBorder="1" applyAlignment="1">
      <alignment vertical="top"/>
    </xf>
    <xf numFmtId="0" fontId="0" fillId="0" borderId="46" xfId="0" applyBorder="1" applyAlignment="1">
      <alignment vertical="top"/>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4" fillId="0" borderId="2" xfId="0" quotePrefix="1" applyFont="1" applyBorder="1" applyAlignment="1">
      <alignment horizontal="left" wrapText="1"/>
    </xf>
    <xf numFmtId="0" fontId="4" fillId="0" borderId="10" xfId="0" quotePrefix="1" applyFont="1" applyBorder="1" applyAlignment="1">
      <alignment horizontal="left" wrapText="1"/>
    </xf>
    <xf numFmtId="0" fontId="0" fillId="0" borderId="3" xfId="0" applyBorder="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13" fillId="0" borderId="6" xfId="0" quotePrefix="1" applyFont="1" applyBorder="1" applyAlignment="1">
      <alignment horizontal="center" wrapText="1"/>
    </xf>
    <xf numFmtId="0" fontId="0" fillId="0" borderId="6" xfId="0" applyBorder="1" applyAlignment="1">
      <alignment horizontal="center" wrapText="1"/>
    </xf>
    <xf numFmtId="0" fontId="0" fillId="0" borderId="0" xfId="0" applyAlignment="1">
      <alignment horizontal="center"/>
    </xf>
    <xf numFmtId="0" fontId="4" fillId="0" borderId="3" xfId="0" applyFont="1" applyBorder="1" applyAlignment="1">
      <alignment horizontal="left" wrapText="1"/>
    </xf>
    <xf numFmtId="0" fontId="5" fillId="0" borderId="2" xfId="0" applyFont="1" applyBorder="1"/>
    <xf numFmtId="0" fontId="5" fillId="0" borderId="10" xfId="0" applyFont="1" applyBorder="1"/>
    <xf numFmtId="0" fontId="0" fillId="0" borderId="0" xfId="0" applyAlignment="1">
      <alignment wrapText="1"/>
    </xf>
    <xf numFmtId="0" fontId="0" fillId="0" borderId="2" xfId="0" quotePrefix="1" applyBorder="1" applyAlignment="1">
      <alignment horizontal="left"/>
    </xf>
    <xf numFmtId="0" fontId="0" fillId="0" borderId="10" xfId="0" quotePrefix="1" applyBorder="1" applyAlignment="1">
      <alignment horizontal="left"/>
    </xf>
    <xf numFmtId="0" fontId="0" fillId="0" borderId="3" xfId="0" quotePrefix="1" applyBorder="1" applyAlignment="1">
      <alignment horizontal="left"/>
    </xf>
    <xf numFmtId="14" fontId="0" fillId="0" borderId="2" xfId="0" quotePrefix="1" applyNumberFormat="1" applyBorder="1" applyAlignment="1">
      <alignment horizontal="left"/>
    </xf>
    <xf numFmtId="0" fontId="0" fillId="0" borderId="3" xfId="0" applyBorder="1" applyAlignment="1">
      <alignment horizontal="left"/>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4" fillId="0" borderId="4" xfId="0" quotePrefix="1" applyFont="1" applyBorder="1" applyAlignment="1">
      <alignment horizontal="left" vertical="center" wrapText="1"/>
    </xf>
    <xf numFmtId="0" fontId="4" fillId="0" borderId="12" xfId="0" quotePrefix="1" applyFont="1" applyBorder="1" applyAlignment="1">
      <alignment horizontal="left" vertical="center" wrapText="1"/>
    </xf>
    <xf numFmtId="0" fontId="4" fillId="0" borderId="5" xfId="0" quotePrefix="1" applyFont="1" applyBorder="1" applyAlignment="1">
      <alignment horizontal="left" vertical="center" wrapText="1"/>
    </xf>
    <xf numFmtId="0" fontId="4" fillId="0" borderId="8" xfId="0" quotePrefix="1" applyFont="1" applyBorder="1" applyAlignment="1">
      <alignment horizontal="left" vertical="center" wrapText="1"/>
    </xf>
    <xf numFmtId="0" fontId="4" fillId="0" borderId="11" xfId="0" quotePrefix="1" applyFont="1" applyBorder="1" applyAlignment="1">
      <alignment horizontal="left" vertical="center" wrapText="1"/>
    </xf>
    <xf numFmtId="0" fontId="4" fillId="0" borderId="9" xfId="0" quotePrefix="1" applyFont="1" applyBorder="1" applyAlignment="1">
      <alignment horizontal="left" vertical="center" wrapText="1"/>
    </xf>
    <xf numFmtId="0" fontId="0" fillId="0" borderId="11" xfId="0" quotePrefix="1" applyBorder="1" applyAlignment="1">
      <alignment horizontal="center"/>
    </xf>
    <xf numFmtId="0" fontId="0" fillId="0" borderId="10" xfId="0" applyBorder="1"/>
    <xf numFmtId="14" fontId="0" fillId="0" borderId="10" xfId="0" quotePrefix="1" applyNumberFormat="1" applyBorder="1" applyAlignment="1">
      <alignment horizontal="center"/>
    </xf>
    <xf numFmtId="0" fontId="4" fillId="0" borderId="7" xfId="0" applyFont="1" applyBorder="1" applyAlignment="1">
      <alignment horizontal="left" wrapText="1"/>
    </xf>
    <xf numFmtId="0" fontId="4" fillId="0" borderId="45" xfId="0" applyFont="1" applyBorder="1" applyAlignment="1">
      <alignment horizontal="left" wrapText="1"/>
    </xf>
    <xf numFmtId="0" fontId="0" fillId="0" borderId="45" xfId="0" applyBorder="1"/>
    <xf numFmtId="0" fontId="4" fillId="0" borderId="4" xfId="0" applyFont="1" applyBorder="1" applyAlignment="1">
      <alignment horizontal="left" wrapText="1"/>
    </xf>
    <xf numFmtId="0" fontId="0" fillId="0" borderId="5" xfId="0" applyBorder="1"/>
    <xf numFmtId="0" fontId="0" fillId="0" borderId="9" xfId="0" applyBorder="1"/>
    <xf numFmtId="0" fontId="0" fillId="0" borderId="7" xfId="0" applyBorder="1"/>
    <xf numFmtId="0" fontId="0" fillId="0" borderId="3" xfId="0" applyBorder="1"/>
    <xf numFmtId="0" fontId="8" fillId="0" borderId="0" xfId="0" applyFont="1" applyAlignment="1">
      <alignment horizontal="right"/>
    </xf>
    <xf numFmtId="0" fontId="4" fillId="0" borderId="2" xfId="0" quotePrefix="1" applyNumberFormat="1" applyFont="1" applyFill="1" applyBorder="1" applyAlignment="1">
      <alignment horizontal="center" wrapText="1"/>
    </xf>
    <xf numFmtId="0" fontId="4" fillId="0" borderId="10" xfId="0" quotePrefix="1" applyNumberFormat="1" applyFont="1" applyFill="1" applyBorder="1" applyAlignment="1">
      <alignment horizontal="center" wrapText="1"/>
    </xf>
    <xf numFmtId="0" fontId="4" fillId="0" borderId="3" xfId="0" quotePrefix="1" applyNumberFormat="1" applyFont="1" applyFill="1" applyBorder="1" applyAlignment="1">
      <alignment horizontal="center" wrapText="1"/>
    </xf>
    <xf numFmtId="0" fontId="0" fillId="0" borderId="3" xfId="0" applyNumberFormat="1" applyFill="1" applyBorder="1" applyAlignment="1">
      <alignment horizontal="center" wrapText="1"/>
    </xf>
    <xf numFmtId="0" fontId="0" fillId="0" borderId="4" xfId="0" quotePrefix="1" applyNumberFormat="1" applyFill="1" applyBorder="1" applyAlignment="1">
      <alignment horizontal="right"/>
    </xf>
    <xf numFmtId="0" fontId="0" fillId="0" borderId="12" xfId="0" applyNumberFormat="1" applyFill="1" applyBorder="1"/>
    <xf numFmtId="0" fontId="0" fillId="0" borderId="5" xfId="0" applyNumberFormat="1" applyFill="1" applyBorder="1"/>
    <xf numFmtId="0" fontId="0" fillId="0" borderId="8" xfId="0" applyNumberFormat="1" applyFill="1" applyBorder="1"/>
    <xf numFmtId="0" fontId="0" fillId="0" borderId="11" xfId="0" applyNumberFormat="1" applyFill="1" applyBorder="1"/>
    <xf numFmtId="0" fontId="0" fillId="0" borderId="9" xfId="0" applyNumberFormat="1" applyFill="1" applyBorder="1"/>
    <xf numFmtId="0" fontId="2" fillId="0" borderId="0" xfId="0" applyFont="1"/>
    <xf numFmtId="0" fontId="5" fillId="0" borderId="4" xfId="0" applyFont="1" applyBorder="1" applyAlignment="1">
      <alignment horizontal="left"/>
    </xf>
    <xf numFmtId="0" fontId="5" fillId="0" borderId="3" xfId="0" applyFont="1" applyBorder="1" applyAlignment="1">
      <alignment horizontal="left"/>
    </xf>
    <xf numFmtId="0" fontId="4" fillId="0" borderId="2" xfId="0" quotePrefix="1" applyFont="1" applyBorder="1" applyAlignment="1">
      <alignment horizontal="center" vertical="center"/>
    </xf>
    <xf numFmtId="0" fontId="0" fillId="0" borderId="3" xfId="0" applyBorder="1" applyAlignment="1">
      <alignment horizontal="center" vertical="center"/>
    </xf>
    <xf numFmtId="0" fontId="4" fillId="0" borderId="3" xfId="0" quotePrefix="1" applyFont="1" applyBorder="1" applyAlignment="1">
      <alignment horizontal="left" wrapText="1"/>
    </xf>
    <xf numFmtId="0" fontId="0" fillId="0" borderId="0" xfId="0" applyAlignment="1">
      <alignment horizontal="left"/>
    </xf>
    <xf numFmtId="0" fontId="4" fillId="0" borderId="2" xfId="0" quotePrefix="1" applyNumberFormat="1" applyFont="1" applyBorder="1" applyAlignment="1">
      <alignment horizontal="center"/>
    </xf>
    <xf numFmtId="0" fontId="0" fillId="0" borderId="3" xfId="0"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522194</xdr:colOff>
      <xdr:row>50</xdr:row>
      <xdr:rowOff>169211</xdr:rowOff>
    </xdr:from>
    <xdr:ext cx="1442434" cy="445606"/>
    <xdr:pic>
      <xdr:nvPicPr>
        <xdr:cNvPr id="3" name="Picture 2">
          <a:extLst>
            <a:ext uri="{FF2B5EF4-FFF2-40B4-BE49-F238E27FC236}">
              <a16:creationId xmlns:a16="http://schemas.microsoft.com/office/drawing/2014/main" id="{4BD1BB59-A679-4421-B4CE-4D6E08F977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6594" y="13304186"/>
          <a:ext cx="1442434" cy="44560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704851</xdr:colOff>
      <xdr:row>26</xdr:row>
      <xdr:rowOff>123825</xdr:rowOff>
    </xdr:from>
    <xdr:ext cx="1879936" cy="590550"/>
    <xdr:pic>
      <xdr:nvPicPr>
        <xdr:cNvPr id="2" name="Picture 1">
          <a:extLst>
            <a:ext uri="{FF2B5EF4-FFF2-40B4-BE49-F238E27FC236}">
              <a16:creationId xmlns:a16="http://schemas.microsoft.com/office/drawing/2014/main" id="{66F45BC6-5839-4BC7-A2B4-625D3D1E6F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6426" y="6858000"/>
          <a:ext cx="1879936" cy="5905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0"/>
  <sheetViews>
    <sheetView tabSelected="1" topLeftCell="A40" zoomScaleNormal="100" zoomScaleSheetLayoutView="98" workbookViewId="0">
      <selection activeCell="C20" sqref="C20"/>
    </sheetView>
  </sheetViews>
  <sheetFormatPr defaultRowHeight="15"/>
  <cols>
    <col min="1" max="1" width="24.42578125" style="20" customWidth="1"/>
    <col min="2" max="2" width="29.5703125" style="20" customWidth="1"/>
    <col min="3" max="3" width="20.5703125" style="20" customWidth="1"/>
    <col min="4" max="4" width="16.85546875" style="20" customWidth="1"/>
    <col min="5" max="5" width="15.28515625" style="20" customWidth="1"/>
    <col min="6" max="6" width="16.7109375" style="20" customWidth="1"/>
    <col min="7" max="7" width="18.5703125" style="20" customWidth="1"/>
    <col min="8" max="8" width="16.7109375" style="20" customWidth="1"/>
    <col min="9" max="9" width="17.140625" style="20" customWidth="1"/>
    <col min="10" max="10" width="17.42578125" style="20" customWidth="1"/>
    <col min="11" max="13" width="9.140625" style="20"/>
    <col min="14" max="14" width="0" style="20" hidden="1" customWidth="1"/>
    <col min="15" max="16384" width="9.140625" style="20"/>
  </cols>
  <sheetData>
    <row r="1" spans="1:14" ht="18.75">
      <c r="A1" s="16" t="s">
        <v>50</v>
      </c>
      <c r="B1" s="1"/>
      <c r="C1" s="1"/>
      <c r="D1" s="1"/>
      <c r="E1" s="14"/>
      <c r="F1" s="14"/>
      <c r="G1" s="14"/>
      <c r="H1" s="26" t="s">
        <v>44</v>
      </c>
      <c r="I1" s="27"/>
      <c r="J1" s="186" t="s">
        <v>82</v>
      </c>
      <c r="K1" s="14"/>
    </row>
    <row r="2" spans="1:14" ht="15.75">
      <c r="A2" s="14"/>
      <c r="B2" s="14"/>
      <c r="C2" s="14"/>
      <c r="D2" s="14"/>
      <c r="E2" s="14"/>
      <c r="F2" s="14"/>
      <c r="G2" s="14"/>
      <c r="H2" s="25" t="s">
        <v>45</v>
      </c>
      <c r="I2" s="27"/>
      <c r="J2" s="187"/>
      <c r="K2" s="14"/>
    </row>
    <row r="3" spans="1:14" ht="21">
      <c r="A3" s="199" t="s">
        <v>0</v>
      </c>
      <c r="B3" s="199"/>
      <c r="C3" s="199"/>
      <c r="D3" s="199"/>
      <c r="E3" s="199"/>
      <c r="F3" s="199"/>
      <c r="G3" s="199"/>
      <c r="H3" s="199"/>
      <c r="I3" s="199"/>
      <c r="J3" s="199"/>
      <c r="K3" s="14"/>
    </row>
    <row r="4" spans="1:14" ht="17.45" customHeight="1">
      <c r="A4" s="199" t="s">
        <v>124</v>
      </c>
      <c r="B4" s="199"/>
      <c r="C4" s="199"/>
      <c r="D4" s="199"/>
      <c r="E4" s="199"/>
      <c r="F4" s="199"/>
      <c r="G4" s="199"/>
      <c r="H4" s="199"/>
      <c r="I4" s="199"/>
      <c r="J4" s="199"/>
      <c r="K4" s="14"/>
    </row>
    <row r="5" spans="1:14" ht="19.5" customHeight="1">
      <c r="A5" s="184"/>
      <c r="B5" s="185"/>
      <c r="C5" s="207" t="s">
        <v>125</v>
      </c>
      <c r="D5" s="207"/>
      <c r="E5" s="207"/>
      <c r="F5" s="207"/>
      <c r="G5" s="207"/>
      <c r="H5" s="144"/>
      <c r="I5" s="72" t="s">
        <v>98</v>
      </c>
      <c r="J5" s="151" t="s">
        <v>84</v>
      </c>
      <c r="K5" s="14"/>
    </row>
    <row r="6" spans="1:14" ht="17.45" customHeight="1">
      <c r="A6" s="7"/>
      <c r="B6" s="14"/>
      <c r="C6" s="14"/>
      <c r="D6" s="14"/>
      <c r="E6" s="14"/>
      <c r="F6" s="14"/>
      <c r="G6" s="14"/>
      <c r="H6" s="15"/>
      <c r="I6" s="15" t="s">
        <v>20</v>
      </c>
      <c r="J6" s="28" t="s">
        <v>84</v>
      </c>
      <c r="K6" s="14"/>
    </row>
    <row r="7" spans="1:14" ht="17.45" customHeight="1">
      <c r="A7" s="7"/>
      <c r="B7" s="7"/>
      <c r="C7" s="7"/>
      <c r="D7" s="7"/>
      <c r="E7" s="14"/>
      <c r="F7" s="7"/>
      <c r="G7" s="14"/>
      <c r="H7" s="15"/>
      <c r="I7" s="15" t="s">
        <v>24</v>
      </c>
      <c r="J7" s="28" t="s">
        <v>84</v>
      </c>
      <c r="K7" s="14"/>
    </row>
    <row r="8" spans="1:14" ht="15.75">
      <c r="A8" s="2" t="s">
        <v>9</v>
      </c>
      <c r="B8" s="1"/>
      <c r="C8" s="1"/>
      <c r="D8" s="1"/>
      <c r="E8" s="14"/>
      <c r="F8" s="14"/>
      <c r="G8" s="14"/>
      <c r="H8" s="14"/>
      <c r="I8" s="14"/>
      <c r="J8" s="14"/>
      <c r="K8" s="14"/>
    </row>
    <row r="9" spans="1:14" ht="15.75">
      <c r="A9" s="29" t="s">
        <v>1</v>
      </c>
      <c r="B9" s="21"/>
      <c r="C9" s="194" t="s">
        <v>84</v>
      </c>
      <c r="D9" s="205"/>
      <c r="E9" s="206"/>
      <c r="F9" s="3" t="s">
        <v>3</v>
      </c>
      <c r="G9" s="4"/>
      <c r="H9" s="194" t="s">
        <v>84</v>
      </c>
      <c r="I9" s="195"/>
      <c r="J9" s="196"/>
      <c r="K9" s="14"/>
    </row>
    <row r="10" spans="1:14" ht="31.9" customHeight="1">
      <c r="A10" s="30" t="s">
        <v>2</v>
      </c>
      <c r="B10" s="22"/>
      <c r="C10" s="194" t="s">
        <v>84</v>
      </c>
      <c r="D10" s="205"/>
      <c r="E10" s="196"/>
      <c r="F10" s="31" t="s">
        <v>4</v>
      </c>
      <c r="G10" s="32"/>
      <c r="H10" s="194" t="s">
        <v>84</v>
      </c>
      <c r="I10" s="195"/>
      <c r="J10" s="196"/>
      <c r="K10" s="14"/>
    </row>
    <row r="11" spans="1:14" ht="46.15" customHeight="1">
      <c r="A11" s="200" t="s">
        <v>5</v>
      </c>
      <c r="B11" s="201"/>
      <c r="C11" s="212" t="s">
        <v>84</v>
      </c>
      <c r="D11" s="213"/>
      <c r="E11" s="196"/>
      <c r="F11" s="197" t="s">
        <v>6</v>
      </c>
      <c r="G11" s="198"/>
      <c r="H11" s="212" t="s">
        <v>84</v>
      </c>
      <c r="I11" s="195"/>
      <c r="J11" s="196"/>
      <c r="K11" s="14"/>
    </row>
    <row r="12" spans="1:14" ht="15.75">
      <c r="A12" s="29" t="s">
        <v>19</v>
      </c>
      <c r="B12" s="21"/>
      <c r="C12" s="194" t="s">
        <v>84</v>
      </c>
      <c r="D12" s="205"/>
      <c r="E12" s="196"/>
      <c r="F12" s="14"/>
      <c r="G12" s="33"/>
      <c r="H12" s="33"/>
      <c r="I12" s="33"/>
      <c r="J12" s="33"/>
      <c r="K12" s="14"/>
      <c r="N12" s="34" t="s">
        <v>58</v>
      </c>
    </row>
    <row r="13" spans="1:14" ht="18.75" customHeight="1">
      <c r="A13" s="17" t="s">
        <v>11</v>
      </c>
      <c r="B13" s="5"/>
      <c r="C13" s="194" t="s">
        <v>84</v>
      </c>
      <c r="D13" s="205"/>
      <c r="E13" s="196"/>
      <c r="F13" s="2" t="s">
        <v>29</v>
      </c>
      <c r="G13" s="1"/>
      <c r="H13" s="1"/>
      <c r="I13" s="1"/>
      <c r="J13" s="33"/>
      <c r="K13" s="14"/>
      <c r="N13" s="34" t="s">
        <v>59</v>
      </c>
    </row>
    <row r="14" spans="1:14" ht="17.25" customHeight="1">
      <c r="A14" s="14"/>
      <c r="B14" s="14"/>
      <c r="C14" s="14"/>
      <c r="D14" s="14"/>
      <c r="E14" s="14"/>
      <c r="F14" s="3" t="s">
        <v>64</v>
      </c>
      <c r="G14" s="4"/>
      <c r="H14" s="194" t="s">
        <v>84</v>
      </c>
      <c r="I14" s="195"/>
      <c r="J14" s="196"/>
      <c r="K14" s="14"/>
    </row>
    <row r="15" spans="1:14" ht="15.75">
      <c r="A15" s="2" t="s">
        <v>8</v>
      </c>
      <c r="B15" s="1"/>
      <c r="C15" s="1"/>
      <c r="D15" s="1"/>
      <c r="E15" s="14"/>
      <c r="F15" s="3" t="s">
        <v>12</v>
      </c>
      <c r="G15" s="4"/>
      <c r="H15" s="194" t="s">
        <v>84</v>
      </c>
      <c r="I15" s="195"/>
      <c r="J15" s="196"/>
      <c r="K15" s="14"/>
    </row>
    <row r="16" spans="1:14" ht="15.75">
      <c r="A16" s="29" t="s">
        <v>60</v>
      </c>
      <c r="B16" s="23"/>
      <c r="C16" s="24" t="s">
        <v>61</v>
      </c>
      <c r="D16" s="183"/>
      <c r="E16" s="182"/>
      <c r="F16" s="3" t="s">
        <v>21</v>
      </c>
      <c r="G16" s="4"/>
      <c r="H16" s="194" t="s">
        <v>84</v>
      </c>
      <c r="I16" s="195"/>
      <c r="J16" s="196"/>
      <c r="K16" s="14"/>
    </row>
    <row r="17" spans="1:11" ht="15.75">
      <c r="A17" s="29" t="s">
        <v>108</v>
      </c>
      <c r="B17" s="21"/>
      <c r="C17" s="202" t="s">
        <v>84</v>
      </c>
      <c r="D17" s="203"/>
      <c r="E17" s="204"/>
      <c r="F17" s="3" t="s">
        <v>63</v>
      </c>
      <c r="G17" s="4"/>
      <c r="H17" s="194" t="s">
        <v>84</v>
      </c>
      <c r="I17" s="195"/>
      <c r="J17" s="196"/>
      <c r="K17" s="14"/>
    </row>
    <row r="18" spans="1:11" ht="15.75">
      <c r="A18" s="29" t="s">
        <v>10</v>
      </c>
      <c r="B18" s="21"/>
      <c r="C18" s="202" t="s">
        <v>84</v>
      </c>
      <c r="D18" s="203"/>
      <c r="E18" s="204"/>
      <c r="F18" s="230" t="s">
        <v>13</v>
      </c>
      <c r="G18" s="231"/>
      <c r="H18" s="188" t="s">
        <v>84</v>
      </c>
      <c r="I18" s="189"/>
      <c r="J18" s="190"/>
      <c r="K18" s="14"/>
    </row>
    <row r="19" spans="1:11" ht="15.75">
      <c r="A19" s="17" t="s">
        <v>7</v>
      </c>
      <c r="B19" s="5"/>
      <c r="C19" s="202" t="s">
        <v>84</v>
      </c>
      <c r="D19" s="203"/>
      <c r="E19" s="204"/>
      <c r="F19" s="232"/>
      <c r="G19" s="233"/>
      <c r="H19" s="191"/>
      <c r="I19" s="192"/>
      <c r="J19" s="193"/>
      <c r="K19" s="14"/>
    </row>
    <row r="20" spans="1:11" ht="15.75">
      <c r="A20" s="8"/>
      <c r="B20" s="35"/>
      <c r="C20" s="33"/>
      <c r="D20" s="33"/>
      <c r="E20" s="33"/>
      <c r="F20" s="14"/>
      <c r="G20" s="14"/>
      <c r="H20" s="14"/>
      <c r="I20" s="14"/>
      <c r="J20" s="14"/>
      <c r="K20" s="14"/>
    </row>
    <row r="21" spans="1:11" ht="16.5" thickBot="1">
      <c r="A21" s="2" t="s">
        <v>26</v>
      </c>
      <c r="B21" s="1"/>
      <c r="C21" s="1"/>
      <c r="D21" s="1"/>
      <c r="E21" s="14"/>
      <c r="F21" s="14"/>
      <c r="G21" s="14"/>
      <c r="H21" s="14"/>
      <c r="I21" s="14"/>
      <c r="J21" s="14"/>
      <c r="K21" s="14"/>
    </row>
    <row r="22" spans="1:11" ht="48" thickBot="1">
      <c r="A22" s="145" t="s">
        <v>100</v>
      </c>
      <c r="B22" s="37" t="s">
        <v>31</v>
      </c>
      <c r="C22" s="37" t="s">
        <v>56</v>
      </c>
      <c r="D22" s="37" t="s">
        <v>62</v>
      </c>
      <c r="E22" s="37" t="s">
        <v>77</v>
      </c>
      <c r="F22" s="37" t="s">
        <v>78</v>
      </c>
      <c r="G22" s="36" t="s">
        <v>79</v>
      </c>
      <c r="H22" s="38" t="s">
        <v>43</v>
      </c>
      <c r="I22" s="37" t="s">
        <v>57</v>
      </c>
      <c r="J22" s="39" t="s">
        <v>80</v>
      </c>
      <c r="K22" s="14"/>
    </row>
    <row r="23" spans="1:11" ht="15.75" thickTop="1">
      <c r="A23" s="40"/>
      <c r="B23" s="41"/>
      <c r="C23" s="42"/>
      <c r="D23" s="141" t="e">
        <f>C23/$B$43</f>
        <v>#DIV/0!</v>
      </c>
      <c r="E23" s="141"/>
      <c r="F23" s="141"/>
      <c r="G23" s="141">
        <f>E23-F23</f>
        <v>0</v>
      </c>
      <c r="H23" s="43"/>
      <c r="I23" s="42"/>
      <c r="J23" s="44">
        <f>C23*G23</f>
        <v>0</v>
      </c>
      <c r="K23" s="14"/>
    </row>
    <row r="24" spans="1:11">
      <c r="A24" s="40"/>
      <c r="B24" s="41"/>
      <c r="C24" s="42"/>
      <c r="D24" s="141" t="e">
        <f t="shared" ref="D24:D37" si="0">C24/$B$43</f>
        <v>#DIV/0!</v>
      </c>
      <c r="E24" s="141"/>
      <c r="F24" s="141"/>
      <c r="G24" s="141">
        <f t="shared" ref="G24:G37" si="1">E24-F24</f>
        <v>0</v>
      </c>
      <c r="H24" s="43"/>
      <c r="I24" s="42"/>
      <c r="J24" s="44">
        <f t="shared" ref="J24:J37" si="2">C24*G24</f>
        <v>0</v>
      </c>
      <c r="K24" s="14"/>
    </row>
    <row r="25" spans="1:11">
      <c r="A25" s="40"/>
      <c r="B25" s="41"/>
      <c r="C25" s="42"/>
      <c r="D25" s="141" t="e">
        <f t="shared" si="0"/>
        <v>#DIV/0!</v>
      </c>
      <c r="E25" s="141"/>
      <c r="F25" s="141"/>
      <c r="G25" s="141">
        <f t="shared" si="1"/>
        <v>0</v>
      </c>
      <c r="H25" s="43"/>
      <c r="I25" s="42"/>
      <c r="J25" s="44">
        <f t="shared" si="2"/>
        <v>0</v>
      </c>
      <c r="K25" s="14"/>
    </row>
    <row r="26" spans="1:11">
      <c r="A26" s="40"/>
      <c r="B26" s="41"/>
      <c r="C26" s="42"/>
      <c r="D26" s="141" t="e">
        <f t="shared" si="0"/>
        <v>#DIV/0!</v>
      </c>
      <c r="E26" s="141"/>
      <c r="F26" s="141"/>
      <c r="G26" s="141">
        <f t="shared" si="1"/>
        <v>0</v>
      </c>
      <c r="H26" s="43"/>
      <c r="I26" s="42"/>
      <c r="J26" s="44">
        <f t="shared" si="2"/>
        <v>0</v>
      </c>
      <c r="K26" s="14"/>
    </row>
    <row r="27" spans="1:11">
      <c r="A27" s="40"/>
      <c r="B27" s="41"/>
      <c r="C27" s="42"/>
      <c r="D27" s="141" t="e">
        <f t="shared" si="0"/>
        <v>#DIV/0!</v>
      </c>
      <c r="E27" s="141"/>
      <c r="F27" s="141"/>
      <c r="G27" s="141">
        <f t="shared" si="1"/>
        <v>0</v>
      </c>
      <c r="H27" s="43"/>
      <c r="I27" s="42"/>
      <c r="J27" s="44">
        <f t="shared" si="2"/>
        <v>0</v>
      </c>
      <c r="K27" s="14"/>
    </row>
    <row r="28" spans="1:11">
      <c r="A28" s="40"/>
      <c r="B28" s="41"/>
      <c r="C28" s="42"/>
      <c r="D28" s="141" t="e">
        <f t="shared" si="0"/>
        <v>#DIV/0!</v>
      </c>
      <c r="E28" s="141"/>
      <c r="F28" s="141"/>
      <c r="G28" s="141">
        <f t="shared" si="1"/>
        <v>0</v>
      </c>
      <c r="H28" s="43"/>
      <c r="I28" s="42"/>
      <c r="J28" s="44">
        <f t="shared" si="2"/>
        <v>0</v>
      </c>
      <c r="K28" s="14"/>
    </row>
    <row r="29" spans="1:11">
      <c r="A29" s="40"/>
      <c r="B29" s="41"/>
      <c r="C29" s="42"/>
      <c r="D29" s="141" t="e">
        <f t="shared" si="0"/>
        <v>#DIV/0!</v>
      </c>
      <c r="E29" s="141"/>
      <c r="F29" s="141"/>
      <c r="G29" s="141">
        <f t="shared" si="1"/>
        <v>0</v>
      </c>
      <c r="H29" s="43"/>
      <c r="I29" s="42"/>
      <c r="J29" s="44">
        <f t="shared" si="2"/>
        <v>0</v>
      </c>
      <c r="K29" s="14"/>
    </row>
    <row r="30" spans="1:11">
      <c r="A30" s="40"/>
      <c r="B30" s="41"/>
      <c r="C30" s="42"/>
      <c r="D30" s="141" t="e">
        <f t="shared" si="0"/>
        <v>#DIV/0!</v>
      </c>
      <c r="E30" s="141"/>
      <c r="F30" s="141"/>
      <c r="G30" s="141">
        <f t="shared" si="1"/>
        <v>0</v>
      </c>
      <c r="H30" s="43"/>
      <c r="I30" s="42"/>
      <c r="J30" s="44">
        <f>C30*G30</f>
        <v>0</v>
      </c>
      <c r="K30" s="14"/>
    </row>
    <row r="31" spans="1:11">
      <c r="A31" s="40"/>
      <c r="B31" s="41"/>
      <c r="C31" s="42"/>
      <c r="D31" s="141" t="e">
        <f t="shared" si="0"/>
        <v>#DIV/0!</v>
      </c>
      <c r="E31" s="141"/>
      <c r="F31" s="141"/>
      <c r="G31" s="141">
        <f t="shared" si="1"/>
        <v>0</v>
      </c>
      <c r="H31" s="43"/>
      <c r="I31" s="42"/>
      <c r="J31" s="44">
        <f t="shared" si="2"/>
        <v>0</v>
      </c>
      <c r="K31" s="14"/>
    </row>
    <row r="32" spans="1:11">
      <c r="A32" s="40"/>
      <c r="B32" s="41"/>
      <c r="C32" s="42"/>
      <c r="D32" s="141" t="e">
        <f t="shared" si="0"/>
        <v>#DIV/0!</v>
      </c>
      <c r="E32" s="141"/>
      <c r="F32" s="141"/>
      <c r="G32" s="141">
        <f t="shared" si="1"/>
        <v>0</v>
      </c>
      <c r="H32" s="43"/>
      <c r="I32" s="42"/>
      <c r="J32" s="44">
        <f t="shared" si="2"/>
        <v>0</v>
      </c>
      <c r="K32" s="14"/>
    </row>
    <row r="33" spans="1:11">
      <c r="A33" s="40"/>
      <c r="B33" s="41"/>
      <c r="C33" s="42"/>
      <c r="D33" s="141" t="e">
        <f t="shared" si="0"/>
        <v>#DIV/0!</v>
      </c>
      <c r="E33" s="141"/>
      <c r="F33" s="141"/>
      <c r="G33" s="141">
        <f t="shared" si="1"/>
        <v>0</v>
      </c>
      <c r="H33" s="43"/>
      <c r="I33" s="42"/>
      <c r="J33" s="44">
        <f t="shared" si="2"/>
        <v>0</v>
      </c>
      <c r="K33" s="14"/>
    </row>
    <row r="34" spans="1:11">
      <c r="A34" s="40"/>
      <c r="B34" s="41"/>
      <c r="C34" s="42"/>
      <c r="D34" s="141" t="e">
        <f t="shared" si="0"/>
        <v>#DIV/0!</v>
      </c>
      <c r="E34" s="141"/>
      <c r="F34" s="141"/>
      <c r="G34" s="141">
        <f t="shared" si="1"/>
        <v>0</v>
      </c>
      <c r="H34" s="43"/>
      <c r="I34" s="42"/>
      <c r="J34" s="44">
        <f t="shared" si="2"/>
        <v>0</v>
      </c>
      <c r="K34" s="14"/>
    </row>
    <row r="35" spans="1:11">
      <c r="A35" s="40"/>
      <c r="B35" s="41"/>
      <c r="C35" s="42"/>
      <c r="D35" s="141" t="e">
        <f t="shared" si="0"/>
        <v>#DIV/0!</v>
      </c>
      <c r="E35" s="141"/>
      <c r="F35" s="141"/>
      <c r="G35" s="141">
        <f t="shared" si="1"/>
        <v>0</v>
      </c>
      <c r="H35" s="43"/>
      <c r="I35" s="42"/>
      <c r="J35" s="44">
        <f t="shared" si="2"/>
        <v>0</v>
      </c>
      <c r="K35" s="14"/>
    </row>
    <row r="36" spans="1:11">
      <c r="A36" s="40"/>
      <c r="B36" s="41"/>
      <c r="C36" s="42"/>
      <c r="D36" s="141" t="e">
        <f t="shared" si="0"/>
        <v>#DIV/0!</v>
      </c>
      <c r="E36" s="141"/>
      <c r="F36" s="141"/>
      <c r="G36" s="141">
        <f t="shared" si="1"/>
        <v>0</v>
      </c>
      <c r="H36" s="43"/>
      <c r="I36" s="42"/>
      <c r="J36" s="44">
        <f t="shared" si="2"/>
        <v>0</v>
      </c>
      <c r="K36" s="14"/>
    </row>
    <row r="37" spans="1:11" ht="15.75" thickBot="1">
      <c r="A37" s="40"/>
      <c r="B37" s="41"/>
      <c r="C37" s="42"/>
      <c r="D37" s="141" t="e">
        <f t="shared" si="0"/>
        <v>#DIV/0!</v>
      </c>
      <c r="E37" s="141"/>
      <c r="F37" s="141"/>
      <c r="G37" s="141">
        <f t="shared" si="1"/>
        <v>0</v>
      </c>
      <c r="H37" s="43"/>
      <c r="I37" s="42"/>
      <c r="J37" s="44">
        <f t="shared" si="2"/>
        <v>0</v>
      </c>
      <c r="K37" s="14"/>
    </row>
    <row r="38" spans="1:11" ht="16.5" thickBot="1">
      <c r="A38" s="18"/>
      <c r="B38" s="9" t="s">
        <v>52</v>
      </c>
      <c r="C38" s="10">
        <f>SUM(C23:C37)</f>
        <v>0</v>
      </c>
      <c r="D38" s="10"/>
      <c r="E38" s="11"/>
      <c r="F38" s="12"/>
      <c r="G38" s="13"/>
      <c r="H38" s="11"/>
      <c r="I38" s="13">
        <f>SUM(I23:I37)</f>
        <v>0</v>
      </c>
      <c r="J38" s="10">
        <f>SUM(J23:J37)</f>
        <v>0</v>
      </c>
      <c r="K38" s="14"/>
    </row>
    <row r="39" spans="1:11" ht="7.9" customHeight="1" thickBot="1">
      <c r="A39" s="14"/>
      <c r="B39" s="14"/>
      <c r="C39" s="14"/>
      <c r="D39" s="14"/>
      <c r="E39" s="14"/>
      <c r="F39" s="14"/>
      <c r="G39" s="14"/>
      <c r="H39" s="14"/>
      <c r="I39" s="14"/>
      <c r="J39" s="14"/>
      <c r="K39" s="14"/>
    </row>
    <row r="40" spans="1:11" s="14" customFormat="1" ht="16.5" thickBot="1">
      <c r="E40" s="6"/>
      <c r="F40" s="6"/>
      <c r="I40" s="15" t="s">
        <v>25</v>
      </c>
      <c r="J40" s="19">
        <f>J38</f>
        <v>0</v>
      </c>
      <c r="K40" s="45"/>
    </row>
    <row r="41" spans="1:11" s="154" customFormat="1" ht="15.75">
      <c r="E41" s="6"/>
      <c r="F41" s="6"/>
      <c r="I41" s="15"/>
      <c r="J41" s="46"/>
      <c r="K41" s="45"/>
    </row>
    <row r="42" spans="1:11" s="155" customFormat="1" ht="33" customHeight="1" thickBot="1">
      <c r="A42" s="74" t="s">
        <v>27</v>
      </c>
      <c r="D42" s="224" t="s">
        <v>110</v>
      </c>
      <c r="E42" s="224"/>
      <c r="F42" s="224"/>
      <c r="H42" s="160" t="s">
        <v>65</v>
      </c>
      <c r="I42" s="113"/>
      <c r="J42" s="114"/>
    </row>
    <row r="43" spans="1:11" s="155" customFormat="1" ht="15.75">
      <c r="A43" s="104" t="s">
        <v>28</v>
      </c>
      <c r="B43" s="105"/>
      <c r="D43" s="225" t="s">
        <v>51</v>
      </c>
      <c r="E43" s="226"/>
      <c r="F43" s="105"/>
      <c r="H43" s="115" t="s">
        <v>46</v>
      </c>
      <c r="I43" s="246" t="s">
        <v>67</v>
      </c>
      <c r="J43" s="247"/>
    </row>
    <row r="44" spans="1:11" s="155" customFormat="1" ht="16.5" customHeight="1">
      <c r="A44" s="107" t="s">
        <v>53</v>
      </c>
      <c r="B44" s="108"/>
      <c r="D44" s="210" t="s">
        <v>32</v>
      </c>
      <c r="E44" s="238"/>
      <c r="F44" s="108"/>
      <c r="G44" s="112"/>
      <c r="H44" s="248" t="s">
        <v>48</v>
      </c>
      <c r="I44" s="239"/>
      <c r="J44" s="240"/>
    </row>
    <row r="45" spans="1:11" s="155" customFormat="1" ht="16.5" customHeight="1">
      <c r="A45" s="107" t="s">
        <v>54</v>
      </c>
      <c r="B45" s="108">
        <f>B44+J40</f>
        <v>0</v>
      </c>
      <c r="D45" s="210" t="s">
        <v>33</v>
      </c>
      <c r="E45" s="211"/>
      <c r="F45" s="108"/>
      <c r="G45" s="112"/>
      <c r="H45" s="249"/>
      <c r="I45" s="241"/>
      <c r="J45" s="242"/>
    </row>
    <row r="46" spans="1:11" s="155" customFormat="1" ht="16.5" thickBot="1">
      <c r="A46" s="109" t="s">
        <v>55</v>
      </c>
      <c r="B46" s="110" t="e">
        <f>B45/B43</f>
        <v>#DIV/0!</v>
      </c>
      <c r="D46" s="227" t="s">
        <v>28</v>
      </c>
      <c r="E46" s="228"/>
      <c r="F46" s="170">
        <f>SUM(F43:F45)</f>
        <v>0</v>
      </c>
      <c r="G46" s="112"/>
      <c r="H46" s="116" t="s">
        <v>49</v>
      </c>
      <c r="I46" s="214"/>
      <c r="J46" s="215"/>
    </row>
    <row r="47" spans="1:11" s="155" customFormat="1" ht="16.5" thickBot="1">
      <c r="A47" s="113"/>
      <c r="B47" s="111"/>
      <c r="D47" s="168"/>
      <c r="E47" s="81"/>
      <c r="F47" s="106"/>
      <c r="G47" s="112"/>
      <c r="H47" s="117" t="s">
        <v>47</v>
      </c>
      <c r="I47" s="236"/>
      <c r="J47" s="237"/>
    </row>
    <row r="48" spans="1:11" s="155" customFormat="1" ht="15.75">
      <c r="C48" s="69"/>
    </row>
    <row r="49" spans="1:11" s="14" customFormat="1" ht="16.5" thickBot="1">
      <c r="C49" s="8"/>
      <c r="D49" s="8"/>
    </row>
    <row r="50" spans="1:11" ht="15.75">
      <c r="A50" s="48" t="s">
        <v>14</v>
      </c>
      <c r="B50" s="49"/>
      <c r="C50" s="49"/>
      <c r="D50" s="50"/>
      <c r="E50" s="51" t="s">
        <v>81</v>
      </c>
      <c r="F50" s="52"/>
      <c r="G50" s="52"/>
      <c r="H50" s="52"/>
      <c r="I50" s="53"/>
      <c r="J50" s="54"/>
      <c r="K50" s="14"/>
    </row>
    <row r="51" spans="1:11" ht="33" customHeight="1">
      <c r="A51" s="216" t="s">
        <v>22</v>
      </c>
      <c r="B51" s="216"/>
      <c r="C51" s="216"/>
      <c r="D51" s="217"/>
      <c r="E51" s="243" t="s">
        <v>30</v>
      </c>
      <c r="F51" s="244"/>
      <c r="G51" s="245"/>
      <c r="H51" s="245"/>
      <c r="I51" s="55"/>
      <c r="J51" s="14"/>
      <c r="K51" s="14"/>
    </row>
    <row r="52" spans="1:11" s="142" customFormat="1" ht="33" customHeight="1">
      <c r="A52" s="208" t="s">
        <v>16</v>
      </c>
      <c r="B52" s="218"/>
      <c r="C52" s="219"/>
      <c r="D52" s="148"/>
      <c r="E52" s="221" t="s">
        <v>18</v>
      </c>
      <c r="F52" s="219"/>
      <c r="G52" s="223"/>
      <c r="H52" s="223"/>
      <c r="I52" s="55"/>
      <c r="J52" s="146"/>
      <c r="K52" s="146"/>
    </row>
    <row r="53" spans="1:11" s="142" customFormat="1" ht="22.9" customHeight="1">
      <c r="A53" s="209"/>
      <c r="B53" s="220"/>
      <c r="C53" s="220"/>
      <c r="D53" s="127"/>
      <c r="E53" s="222"/>
      <c r="F53" s="219"/>
      <c r="G53" s="220"/>
      <c r="H53" s="220"/>
      <c r="I53" s="55"/>
      <c r="J53" s="146"/>
      <c r="K53" s="146"/>
    </row>
    <row r="54" spans="1:11" ht="30.6" customHeight="1">
      <c r="A54" s="59" t="s">
        <v>15</v>
      </c>
      <c r="B54" s="234"/>
      <c r="C54" s="235"/>
      <c r="D54" s="57"/>
      <c r="E54" s="58" t="s">
        <v>15</v>
      </c>
      <c r="F54" s="47"/>
      <c r="G54" s="235"/>
      <c r="H54" s="235"/>
      <c r="I54" s="55"/>
      <c r="J54" s="14"/>
      <c r="K54" s="14"/>
    </row>
    <row r="55" spans="1:11" ht="18.600000000000001" customHeight="1">
      <c r="A55" s="56" t="s">
        <v>17</v>
      </c>
      <c r="B55" s="234"/>
      <c r="C55" s="235"/>
      <c r="D55" s="57"/>
      <c r="E55" s="58" t="s">
        <v>17</v>
      </c>
      <c r="F55" s="47"/>
      <c r="G55" s="235"/>
      <c r="H55" s="235"/>
      <c r="I55" s="55"/>
      <c r="J55" s="14"/>
      <c r="K55" s="14"/>
    </row>
    <row r="56" spans="1:11" ht="27" customHeight="1" thickBot="1">
      <c r="A56" s="60"/>
      <c r="B56" s="61"/>
      <c r="C56" s="60"/>
      <c r="D56" s="62"/>
      <c r="E56" s="63" t="s">
        <v>97</v>
      </c>
      <c r="F56" s="60"/>
      <c r="G56" s="60"/>
      <c r="H56" s="60"/>
      <c r="I56" s="64"/>
      <c r="J56" s="54"/>
      <c r="K56" s="14"/>
    </row>
    <row r="57" spans="1:11" ht="15.75" thickBot="1">
      <c r="A57" s="60"/>
      <c r="B57" s="60"/>
      <c r="C57" s="60"/>
      <c r="D57" s="60"/>
      <c r="E57" s="60"/>
      <c r="F57" s="60"/>
      <c r="G57" s="60"/>
      <c r="H57" s="60"/>
      <c r="I57" s="60"/>
      <c r="J57" s="14"/>
      <c r="K57" s="14"/>
    </row>
    <row r="58" spans="1:11" ht="15.75">
      <c r="A58" s="2" t="s">
        <v>111</v>
      </c>
      <c r="B58" s="161"/>
      <c r="C58" s="161"/>
      <c r="D58" s="161"/>
      <c r="E58" s="161"/>
      <c r="F58" s="161"/>
      <c r="G58" s="161"/>
      <c r="H58" s="161"/>
      <c r="I58" s="161"/>
      <c r="J58" s="14"/>
      <c r="K58" s="14"/>
    </row>
    <row r="59" spans="1:11" ht="15.75">
      <c r="A59" s="2" t="s">
        <v>23</v>
      </c>
      <c r="B59" s="14"/>
      <c r="C59" s="14"/>
      <c r="D59" s="14"/>
      <c r="E59" s="14"/>
      <c r="F59" s="14"/>
      <c r="G59" s="33"/>
      <c r="H59" s="33"/>
      <c r="I59" s="229" t="s">
        <v>123</v>
      </c>
      <c r="J59" s="229"/>
      <c r="K59" s="14"/>
    </row>
    <row r="60" spans="1:11">
      <c r="G60" s="33"/>
      <c r="H60" s="33"/>
    </row>
  </sheetData>
  <mergeCells count="45">
    <mergeCell ref="I59:J59"/>
    <mergeCell ref="H17:J17"/>
    <mergeCell ref="F18:G19"/>
    <mergeCell ref="C18:E18"/>
    <mergeCell ref="B55:C55"/>
    <mergeCell ref="G55:H55"/>
    <mergeCell ref="I47:J47"/>
    <mergeCell ref="D44:E44"/>
    <mergeCell ref="I44:J45"/>
    <mergeCell ref="B54:C54"/>
    <mergeCell ref="G54:H54"/>
    <mergeCell ref="C19:E19"/>
    <mergeCell ref="E51:F51"/>
    <mergeCell ref="G51:H51"/>
    <mergeCell ref="I43:J43"/>
    <mergeCell ref="H44:H45"/>
    <mergeCell ref="A52:A53"/>
    <mergeCell ref="D45:E45"/>
    <mergeCell ref="H10:J10"/>
    <mergeCell ref="H11:J11"/>
    <mergeCell ref="C10:E10"/>
    <mergeCell ref="C11:E11"/>
    <mergeCell ref="C12:E12"/>
    <mergeCell ref="I46:J46"/>
    <mergeCell ref="A51:D51"/>
    <mergeCell ref="B52:C53"/>
    <mergeCell ref="E52:F53"/>
    <mergeCell ref="G52:H53"/>
    <mergeCell ref="D42:F42"/>
    <mergeCell ref="D43:E43"/>
    <mergeCell ref="D46:E46"/>
    <mergeCell ref="J1:J2"/>
    <mergeCell ref="H18:J19"/>
    <mergeCell ref="H14:J14"/>
    <mergeCell ref="H15:J15"/>
    <mergeCell ref="F11:G11"/>
    <mergeCell ref="A3:J3"/>
    <mergeCell ref="A11:B11"/>
    <mergeCell ref="H9:J9"/>
    <mergeCell ref="C17:E17"/>
    <mergeCell ref="C9:E9"/>
    <mergeCell ref="C13:E13"/>
    <mergeCell ref="H16:J16"/>
    <mergeCell ref="A4:J4"/>
    <mergeCell ref="C5:G5"/>
  </mergeCells>
  <dataValidations disablePrompts="1" count="1">
    <dataValidation type="list" allowBlank="1" showInputMessage="1" showErrorMessage="1" sqref="B16 D16" xr:uid="{C7D03278-4A52-400C-925D-1041CB0DE3ED}">
      <formula1>$N$12:$N$13</formula1>
    </dataValidation>
  </dataValidations>
  <pageMargins left="0.7" right="0.7" top="0.75" bottom="0.75" header="0.3" footer="0.3"/>
  <pageSetup scale="44"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CD15F-E879-4999-9581-BA4697D70AE2}">
  <sheetPr>
    <pageSetUpPr fitToPage="1"/>
  </sheetPr>
  <dimension ref="A1:N57"/>
  <sheetViews>
    <sheetView zoomScaleNormal="100" zoomScaleSheetLayoutView="100" workbookViewId="0"/>
  </sheetViews>
  <sheetFormatPr defaultRowHeight="15"/>
  <cols>
    <col min="1" max="1" width="25.5703125" customWidth="1"/>
    <col min="2" max="2" width="30.28515625" customWidth="1"/>
    <col min="3" max="3" width="20.5703125" customWidth="1"/>
    <col min="4" max="4" width="16.85546875" customWidth="1"/>
    <col min="5" max="5" width="15.28515625" customWidth="1"/>
    <col min="6" max="6" width="16.7109375" customWidth="1"/>
    <col min="7" max="7" width="18.5703125" customWidth="1"/>
    <col min="8" max="8" width="16.7109375" customWidth="1"/>
    <col min="9" max="9" width="17.140625" customWidth="1"/>
    <col min="10" max="10" width="17.42578125" customWidth="1"/>
    <col min="14" max="14" width="9.140625" hidden="1" customWidth="1"/>
  </cols>
  <sheetData>
    <row r="1" spans="1:14" ht="18.75" customHeight="1">
      <c r="A1" s="65" t="s">
        <v>50</v>
      </c>
      <c r="B1" s="178"/>
      <c r="C1" s="178"/>
      <c r="D1" s="172"/>
      <c r="E1" s="172"/>
      <c r="F1" s="172"/>
      <c r="G1" s="172"/>
      <c r="H1" s="67" t="s">
        <v>44</v>
      </c>
      <c r="I1" s="68">
        <v>44413</v>
      </c>
      <c r="J1" s="257" t="s">
        <v>82</v>
      </c>
    </row>
    <row r="2" spans="1:14" ht="15.75">
      <c r="A2" s="172"/>
      <c r="B2" s="172"/>
      <c r="C2" s="172"/>
      <c r="D2" s="172"/>
      <c r="E2" s="172"/>
      <c r="F2" s="172"/>
      <c r="G2" s="172"/>
      <c r="H2" s="69" t="s">
        <v>45</v>
      </c>
      <c r="I2" s="70" t="s">
        <v>85</v>
      </c>
      <c r="J2" s="258"/>
    </row>
    <row r="3" spans="1:14" ht="21">
      <c r="A3" s="184"/>
      <c r="B3" s="184"/>
      <c r="C3" s="207" t="s">
        <v>0</v>
      </c>
      <c r="D3" s="207"/>
      <c r="E3" s="207"/>
      <c r="F3" s="207"/>
      <c r="G3" s="207"/>
      <c r="H3" s="184"/>
      <c r="I3" s="184"/>
      <c r="J3" s="172"/>
    </row>
    <row r="4" spans="1:14" ht="17.45" customHeight="1">
      <c r="A4" s="184"/>
      <c r="B4" s="184"/>
      <c r="C4" s="207" t="s">
        <v>124</v>
      </c>
      <c r="D4" s="207"/>
      <c r="E4" s="207"/>
      <c r="F4" s="207"/>
      <c r="G4" s="207"/>
      <c r="H4" s="184"/>
      <c r="I4" s="184"/>
      <c r="J4" s="172"/>
    </row>
    <row r="5" spans="1:14" ht="19.5" customHeight="1">
      <c r="A5" s="184"/>
      <c r="B5" s="185"/>
      <c r="C5" s="207" t="s">
        <v>126</v>
      </c>
      <c r="D5" s="207"/>
      <c r="E5" s="207"/>
      <c r="F5" s="207"/>
      <c r="G5" s="259"/>
      <c r="H5" s="173"/>
      <c r="I5" s="72" t="s">
        <v>98</v>
      </c>
      <c r="J5" s="143" t="s">
        <v>99</v>
      </c>
    </row>
    <row r="6" spans="1:14" ht="17.45" customHeight="1">
      <c r="A6" s="71"/>
      <c r="B6" s="172"/>
      <c r="C6" s="172"/>
      <c r="D6" s="172"/>
      <c r="E6" s="172"/>
      <c r="F6" s="172"/>
      <c r="G6" s="72"/>
      <c r="H6" s="172"/>
      <c r="I6" s="72" t="s">
        <v>20</v>
      </c>
      <c r="J6" s="176">
        <v>7000056844</v>
      </c>
    </row>
    <row r="7" spans="1:14" ht="17.45" customHeight="1">
      <c r="A7" s="71"/>
      <c r="B7" s="71"/>
      <c r="C7" s="71"/>
      <c r="D7" s="172"/>
      <c r="E7" s="71"/>
      <c r="F7" s="172"/>
      <c r="G7" s="72"/>
      <c r="H7" s="172"/>
      <c r="I7" s="72" t="s">
        <v>24</v>
      </c>
      <c r="J7" s="176">
        <v>6300091423</v>
      </c>
    </row>
    <row r="8" spans="1:14" ht="15.75">
      <c r="A8" s="74" t="s">
        <v>9</v>
      </c>
      <c r="B8" s="178"/>
      <c r="C8" s="178"/>
      <c r="D8" s="178"/>
      <c r="E8" s="172"/>
      <c r="F8" s="172"/>
      <c r="G8" s="172"/>
      <c r="H8" s="172"/>
      <c r="I8" s="172"/>
      <c r="J8" s="172"/>
    </row>
    <row r="9" spans="1:14" ht="15.75">
      <c r="A9" s="177" t="s">
        <v>1</v>
      </c>
      <c r="B9" s="75"/>
      <c r="C9" s="250" t="s">
        <v>112</v>
      </c>
      <c r="D9" s="251"/>
      <c r="E9" s="252"/>
      <c r="F9" s="177" t="s">
        <v>3</v>
      </c>
      <c r="G9" s="175"/>
      <c r="H9" s="250" t="s">
        <v>113</v>
      </c>
      <c r="I9" s="251"/>
      <c r="J9" s="252"/>
    </row>
    <row r="10" spans="1:14" ht="31.9" customHeight="1">
      <c r="A10" s="136" t="s">
        <v>2</v>
      </c>
      <c r="B10" s="76"/>
      <c r="C10" s="250" t="s">
        <v>114</v>
      </c>
      <c r="D10" s="251"/>
      <c r="E10" s="252"/>
      <c r="F10" s="137" t="s">
        <v>4</v>
      </c>
      <c r="G10" s="77"/>
      <c r="H10" s="250" t="s">
        <v>115</v>
      </c>
      <c r="I10" s="251"/>
      <c r="J10" s="252"/>
    </row>
    <row r="11" spans="1:14" ht="46.15" customHeight="1">
      <c r="A11" s="253" t="s">
        <v>5</v>
      </c>
      <c r="B11" s="254"/>
      <c r="C11" s="250" t="s">
        <v>116</v>
      </c>
      <c r="D11" s="251"/>
      <c r="E11" s="252"/>
      <c r="F11" s="255" t="s">
        <v>6</v>
      </c>
      <c r="G11" s="256"/>
      <c r="H11" s="250" t="s">
        <v>117</v>
      </c>
      <c r="I11" s="251"/>
      <c r="J11" s="252"/>
    </row>
    <row r="12" spans="1:14" ht="15.75">
      <c r="A12" s="177" t="s">
        <v>19</v>
      </c>
      <c r="B12" s="75"/>
      <c r="C12" s="250">
        <v>88888</v>
      </c>
      <c r="D12" s="251"/>
      <c r="E12" s="252"/>
      <c r="F12" s="172"/>
      <c r="G12" s="172"/>
      <c r="H12" s="172"/>
      <c r="I12" s="172"/>
      <c r="J12" s="172"/>
      <c r="N12" s="78" t="s">
        <v>58</v>
      </c>
    </row>
    <row r="13" spans="1:14" ht="18.75" customHeight="1">
      <c r="A13" s="138" t="s">
        <v>11</v>
      </c>
      <c r="B13" s="79"/>
      <c r="C13" s="250" t="s">
        <v>118</v>
      </c>
      <c r="D13" s="251"/>
      <c r="E13" s="252"/>
      <c r="F13" s="74" t="s">
        <v>29</v>
      </c>
      <c r="G13" s="178"/>
      <c r="H13" s="178"/>
      <c r="I13" s="178"/>
      <c r="J13" s="172"/>
      <c r="N13" s="78" t="s">
        <v>59</v>
      </c>
    </row>
    <row r="14" spans="1:14" ht="17.25" customHeight="1">
      <c r="A14" s="172"/>
      <c r="B14" s="172"/>
      <c r="C14" s="172"/>
      <c r="D14" s="172"/>
      <c r="E14" s="172"/>
      <c r="F14" s="177" t="s">
        <v>64</v>
      </c>
      <c r="G14" s="175"/>
      <c r="H14" s="250" t="s">
        <v>86</v>
      </c>
      <c r="I14" s="251"/>
      <c r="J14" s="260"/>
    </row>
    <row r="15" spans="1:14" ht="15.75">
      <c r="A15" s="74" t="s">
        <v>8</v>
      </c>
      <c r="B15" s="178"/>
      <c r="C15" s="178"/>
      <c r="D15" s="178"/>
      <c r="E15" s="172"/>
      <c r="F15" s="177" t="s">
        <v>12</v>
      </c>
      <c r="G15" s="175"/>
      <c r="H15" s="250" t="s">
        <v>119</v>
      </c>
      <c r="I15" s="251"/>
      <c r="J15" s="260"/>
    </row>
    <row r="16" spans="1:14" ht="15.75">
      <c r="A16" s="177" t="s">
        <v>60</v>
      </c>
      <c r="B16" s="23"/>
      <c r="C16" s="261" t="s">
        <v>66</v>
      </c>
      <c r="D16" s="262"/>
      <c r="E16" s="23"/>
      <c r="F16" s="177" t="s">
        <v>21</v>
      </c>
      <c r="G16" s="175"/>
      <c r="H16" s="250" t="s">
        <v>120</v>
      </c>
      <c r="I16" s="251"/>
      <c r="J16" s="260"/>
    </row>
    <row r="17" spans="1:13" ht="15.75">
      <c r="A17" s="177" t="s">
        <v>108</v>
      </c>
      <c r="B17" s="75"/>
      <c r="C17" s="264">
        <v>12345</v>
      </c>
      <c r="D17" s="265"/>
      <c r="E17" s="266"/>
      <c r="F17" s="177" t="s">
        <v>63</v>
      </c>
      <c r="G17" s="175"/>
      <c r="H17" s="250" t="s">
        <v>121</v>
      </c>
      <c r="I17" s="251"/>
      <c r="J17" s="260"/>
    </row>
    <row r="18" spans="1:13" ht="15.75">
      <c r="A18" s="177" t="s">
        <v>10</v>
      </c>
      <c r="B18" s="75"/>
      <c r="C18" s="267">
        <v>44410</v>
      </c>
      <c r="D18" s="265"/>
      <c r="E18" s="268"/>
      <c r="F18" s="269" t="s">
        <v>13</v>
      </c>
      <c r="G18" s="270"/>
      <c r="H18" s="273" t="s">
        <v>122</v>
      </c>
      <c r="I18" s="274"/>
      <c r="J18" s="275"/>
    </row>
    <row r="19" spans="1:13" ht="15.75">
      <c r="A19" s="138" t="s">
        <v>7</v>
      </c>
      <c r="B19" s="79"/>
      <c r="C19" s="264" t="s">
        <v>87</v>
      </c>
      <c r="D19" s="265"/>
      <c r="E19" s="268"/>
      <c r="F19" s="271"/>
      <c r="G19" s="272"/>
      <c r="H19" s="276"/>
      <c r="I19" s="277"/>
      <c r="J19" s="278"/>
    </row>
    <row r="20" spans="1:13" ht="15.75">
      <c r="A20" s="69"/>
      <c r="B20" s="81"/>
      <c r="C20" s="114"/>
      <c r="D20" s="114"/>
      <c r="E20" s="174"/>
      <c r="F20" s="180"/>
      <c r="G20" s="180"/>
      <c r="H20" s="181"/>
      <c r="I20" s="181"/>
      <c r="J20" s="181"/>
    </row>
    <row r="21" spans="1:13" ht="16.5" thickBot="1">
      <c r="A21" s="74" t="s">
        <v>26</v>
      </c>
      <c r="B21" s="66"/>
      <c r="C21" s="66"/>
      <c r="D21" s="66"/>
    </row>
    <row r="22" spans="1:13" ht="48" thickBot="1">
      <c r="A22" s="145" t="s">
        <v>100</v>
      </c>
      <c r="B22" s="83" t="s">
        <v>31</v>
      </c>
      <c r="C22" s="83" t="s">
        <v>56</v>
      </c>
      <c r="D22" s="83" t="s">
        <v>62</v>
      </c>
      <c r="E22" s="83" t="s">
        <v>77</v>
      </c>
      <c r="F22" s="83" t="s">
        <v>78</v>
      </c>
      <c r="G22" s="82" t="s">
        <v>79</v>
      </c>
      <c r="H22" s="84" t="s">
        <v>43</v>
      </c>
      <c r="I22" s="83" t="s">
        <v>57</v>
      </c>
      <c r="J22" s="85" t="s">
        <v>80</v>
      </c>
      <c r="M22" s="179"/>
    </row>
    <row r="23" spans="1:13" ht="15.75" thickTop="1">
      <c r="A23" s="86">
        <v>10</v>
      </c>
      <c r="B23" s="87" t="s">
        <v>88</v>
      </c>
      <c r="C23" s="88">
        <v>20000</v>
      </c>
      <c r="D23" s="89">
        <f>C23/$C$38</f>
        <v>8.6956521739130432E-2</v>
      </c>
      <c r="E23" s="89">
        <v>0.3</v>
      </c>
      <c r="F23" s="90">
        <v>0.2</v>
      </c>
      <c r="G23" s="89">
        <f>E23-F23</f>
        <v>9.9999999999999978E-2</v>
      </c>
      <c r="H23" s="91"/>
      <c r="I23" s="88"/>
      <c r="J23" s="171">
        <f>C23*G23</f>
        <v>1999.9999999999995</v>
      </c>
      <c r="M23" s="179"/>
    </row>
    <row r="24" spans="1:13">
      <c r="A24" s="86">
        <v>20</v>
      </c>
      <c r="B24" s="87" t="s">
        <v>89</v>
      </c>
      <c r="C24" s="88">
        <v>90000</v>
      </c>
      <c r="D24" s="89">
        <f>C24/$C$38</f>
        <v>0.39130434782608697</v>
      </c>
      <c r="E24" s="89">
        <v>0.5</v>
      </c>
      <c r="F24" s="90">
        <v>0.3</v>
      </c>
      <c r="G24" s="89">
        <f t="shared" ref="G24:G26" si="0">E24-F24</f>
        <v>0.2</v>
      </c>
      <c r="H24" s="91"/>
      <c r="I24" s="88"/>
      <c r="J24" s="94">
        <f t="shared" ref="J24:J26" si="1">C24*G24</f>
        <v>18000</v>
      </c>
    </row>
    <row r="25" spans="1:13">
      <c r="A25" s="86">
        <v>30</v>
      </c>
      <c r="B25" s="87" t="s">
        <v>90</v>
      </c>
      <c r="C25" s="88">
        <v>40000</v>
      </c>
      <c r="D25" s="89">
        <f>C25/$C$38</f>
        <v>0.17391304347826086</v>
      </c>
      <c r="E25" s="89">
        <v>0.9</v>
      </c>
      <c r="F25" s="90">
        <v>0.8</v>
      </c>
      <c r="G25" s="89">
        <f t="shared" si="0"/>
        <v>9.9999999999999978E-2</v>
      </c>
      <c r="H25" s="91" t="s">
        <v>91</v>
      </c>
      <c r="I25" s="88">
        <f>C25*(G25)</f>
        <v>3999.9999999999991</v>
      </c>
      <c r="J25" s="94">
        <f t="shared" si="1"/>
        <v>3999.9999999999991</v>
      </c>
    </row>
    <row r="26" spans="1:13">
      <c r="A26" s="86">
        <v>40</v>
      </c>
      <c r="B26" s="87" t="s">
        <v>92</v>
      </c>
      <c r="C26" s="88">
        <v>80000</v>
      </c>
      <c r="D26" s="89">
        <f t="shared" ref="D26" si="2">C26/$C$38</f>
        <v>0.34782608695652173</v>
      </c>
      <c r="E26" s="89">
        <v>0.2</v>
      </c>
      <c r="F26" s="90">
        <v>0.1</v>
      </c>
      <c r="G26" s="89">
        <f t="shared" si="0"/>
        <v>0.1</v>
      </c>
      <c r="H26" s="91"/>
      <c r="I26" s="88"/>
      <c r="J26" s="94">
        <f t="shared" si="1"/>
        <v>8000</v>
      </c>
    </row>
    <row r="27" spans="1:13">
      <c r="A27" s="92"/>
      <c r="B27" s="87"/>
      <c r="C27" s="88"/>
      <c r="D27" s="88"/>
      <c r="E27" s="87"/>
      <c r="F27" s="92"/>
      <c r="G27" s="88"/>
      <c r="H27" s="93"/>
      <c r="I27" s="88"/>
      <c r="J27" s="94"/>
    </row>
    <row r="28" spans="1:13">
      <c r="A28" s="92"/>
      <c r="B28" s="87"/>
      <c r="C28" s="88"/>
      <c r="D28" s="88"/>
      <c r="E28" s="87"/>
      <c r="F28" s="92"/>
      <c r="G28" s="88"/>
      <c r="H28" s="93"/>
      <c r="I28" s="88"/>
      <c r="J28" s="94"/>
    </row>
    <row r="29" spans="1:13">
      <c r="A29" s="92"/>
      <c r="B29" s="87"/>
      <c r="C29" s="88"/>
      <c r="D29" s="88"/>
      <c r="E29" s="87"/>
      <c r="F29" s="92"/>
      <c r="G29" s="88"/>
      <c r="H29" s="93"/>
      <c r="I29" s="88"/>
      <c r="J29" s="94"/>
    </row>
    <row r="30" spans="1:13">
      <c r="A30" s="92"/>
      <c r="B30" s="87"/>
      <c r="C30" s="88"/>
      <c r="D30" s="88"/>
      <c r="E30" s="87"/>
      <c r="F30" s="92"/>
      <c r="G30" s="88"/>
      <c r="H30" s="93"/>
      <c r="I30" s="88"/>
      <c r="J30" s="94"/>
    </row>
    <row r="31" spans="1:13">
      <c r="A31" s="92"/>
      <c r="B31" s="87"/>
      <c r="C31" s="88"/>
      <c r="D31" s="88"/>
      <c r="E31" s="87"/>
      <c r="F31" s="92"/>
      <c r="G31" s="88"/>
      <c r="H31" s="93"/>
      <c r="I31" s="88"/>
      <c r="J31" s="94"/>
    </row>
    <row r="32" spans="1:13">
      <c r="A32" s="92"/>
      <c r="B32" s="87"/>
      <c r="C32" s="88"/>
      <c r="D32" s="88"/>
      <c r="E32" s="87"/>
      <c r="F32" s="92"/>
      <c r="G32" s="88"/>
      <c r="H32" s="93"/>
      <c r="I32" s="88"/>
      <c r="J32" s="94"/>
    </row>
    <row r="33" spans="1:11">
      <c r="A33" s="92"/>
      <c r="B33" s="87"/>
      <c r="C33" s="88"/>
      <c r="D33" s="88"/>
      <c r="E33" s="87"/>
      <c r="F33" s="92"/>
      <c r="G33" s="88"/>
      <c r="H33" s="93"/>
      <c r="I33" s="88"/>
      <c r="J33" s="94"/>
    </row>
    <row r="34" spans="1:11">
      <c r="A34" s="92"/>
      <c r="B34" s="87"/>
      <c r="C34" s="88"/>
      <c r="D34" s="88"/>
      <c r="E34" s="87"/>
      <c r="F34" s="92"/>
      <c r="G34" s="88"/>
      <c r="H34" s="93"/>
      <c r="I34" s="88"/>
      <c r="J34" s="94"/>
    </row>
    <row r="35" spans="1:11">
      <c r="A35" s="92"/>
      <c r="B35" s="87"/>
      <c r="C35" s="88"/>
      <c r="D35" s="88"/>
      <c r="E35" s="87"/>
      <c r="F35" s="92"/>
      <c r="G35" s="88"/>
      <c r="H35" s="93"/>
      <c r="I35" s="88"/>
      <c r="J35" s="94"/>
    </row>
    <row r="36" spans="1:11">
      <c r="A36" s="92"/>
      <c r="B36" s="87"/>
      <c r="C36" s="88"/>
      <c r="D36" s="88"/>
      <c r="E36" s="87"/>
      <c r="F36" s="92"/>
      <c r="G36" s="88"/>
      <c r="H36" s="93"/>
      <c r="I36" s="88"/>
      <c r="J36" s="94"/>
    </row>
    <row r="37" spans="1:11" ht="15.75" thickBot="1">
      <c r="A37" s="92"/>
      <c r="B37" s="87"/>
      <c r="C37" s="88"/>
      <c r="D37" s="88"/>
      <c r="E37" s="87"/>
      <c r="F37" s="92"/>
      <c r="G37" s="88"/>
      <c r="H37" s="93"/>
      <c r="I37" s="88"/>
      <c r="J37" s="94"/>
    </row>
    <row r="38" spans="1:11" ht="16.5" thickBot="1">
      <c r="A38" s="95"/>
      <c r="B38" s="96" t="s">
        <v>52</v>
      </c>
      <c r="C38" s="97">
        <f>SUM(C23:C37)</f>
        <v>230000</v>
      </c>
      <c r="D38" s="97"/>
      <c r="E38" s="98"/>
      <c r="F38" s="99"/>
      <c r="G38" s="100"/>
      <c r="H38" s="98"/>
      <c r="I38" s="100">
        <f>SUM(I23:I37)</f>
        <v>3999.9999999999991</v>
      </c>
      <c r="J38" s="97">
        <f>SUM(J23:J37)</f>
        <v>32000</v>
      </c>
    </row>
    <row r="39" spans="1:11" ht="7.9" customHeight="1" thickBot="1"/>
    <row r="40" spans="1:11" ht="16.5" thickBot="1">
      <c r="E40" s="101"/>
      <c r="F40" s="101"/>
      <c r="I40" s="72" t="s">
        <v>25</v>
      </c>
      <c r="J40" s="102">
        <f>J38</f>
        <v>32000</v>
      </c>
      <c r="K40" s="103"/>
    </row>
    <row r="41" spans="1:11" s="155" customFormat="1" ht="15.75">
      <c r="E41" s="101"/>
      <c r="F41" s="101"/>
      <c r="I41" s="72"/>
      <c r="J41" s="169"/>
      <c r="K41" s="103"/>
    </row>
    <row r="42" spans="1:11" ht="17.45" customHeight="1" thickBot="1">
      <c r="A42" s="74" t="s">
        <v>27</v>
      </c>
      <c r="B42" s="155"/>
      <c r="C42" s="155"/>
      <c r="D42" s="263" t="s">
        <v>110</v>
      </c>
      <c r="E42" s="263"/>
      <c r="F42" s="263"/>
      <c r="G42" s="155"/>
      <c r="H42" s="160" t="s">
        <v>65</v>
      </c>
      <c r="I42" s="113"/>
      <c r="J42" s="114"/>
    </row>
    <row r="43" spans="1:11" ht="15.75">
      <c r="A43" s="104" t="s">
        <v>28</v>
      </c>
      <c r="B43" s="105">
        <v>230000</v>
      </c>
      <c r="C43" s="155"/>
      <c r="D43" s="225" t="s">
        <v>51</v>
      </c>
      <c r="E43" s="226"/>
      <c r="F43" s="105">
        <v>230000</v>
      </c>
      <c r="G43" s="155"/>
      <c r="H43" s="115" t="s">
        <v>46</v>
      </c>
      <c r="I43" s="246" t="s">
        <v>67</v>
      </c>
      <c r="J43" s="247"/>
    </row>
    <row r="44" spans="1:11" ht="15.75" customHeight="1">
      <c r="A44" s="107" t="s">
        <v>53</v>
      </c>
      <c r="B44" s="108">
        <v>40000</v>
      </c>
      <c r="C44" s="155"/>
      <c r="D44" s="210" t="s">
        <v>32</v>
      </c>
      <c r="E44" s="238"/>
      <c r="F44" s="108"/>
      <c r="G44" s="112"/>
      <c r="H44" s="248" t="s">
        <v>48</v>
      </c>
      <c r="I44" s="239"/>
      <c r="J44" s="240"/>
    </row>
    <row r="45" spans="1:11" ht="15.75" customHeight="1">
      <c r="A45" s="107" t="s">
        <v>54</v>
      </c>
      <c r="B45" s="108">
        <f>B44+J40</f>
        <v>72000</v>
      </c>
      <c r="C45" s="155"/>
      <c r="D45" s="210" t="s">
        <v>33</v>
      </c>
      <c r="E45" s="211"/>
      <c r="F45" s="108"/>
      <c r="G45" s="112"/>
      <c r="H45" s="249"/>
      <c r="I45" s="241"/>
      <c r="J45" s="242"/>
    </row>
    <row r="46" spans="1:11" ht="16.5" thickBot="1">
      <c r="A46" s="109" t="s">
        <v>55</v>
      </c>
      <c r="B46" s="110">
        <f>B45/B43</f>
        <v>0.31304347826086959</v>
      </c>
      <c r="C46" s="155"/>
      <c r="D46" s="227" t="s">
        <v>28</v>
      </c>
      <c r="E46" s="228"/>
      <c r="F46" s="170">
        <f>SUM(F43:F45)</f>
        <v>230000</v>
      </c>
      <c r="G46" s="112"/>
      <c r="H46" s="116" t="s">
        <v>49</v>
      </c>
      <c r="I46" s="214"/>
      <c r="J46" s="215"/>
    </row>
    <row r="47" spans="1:11" ht="16.5" thickBot="1">
      <c r="A47" s="155"/>
      <c r="B47" s="113"/>
      <c r="C47" s="114"/>
      <c r="D47" s="114"/>
      <c r="E47" s="101"/>
      <c r="F47" s="101"/>
      <c r="G47" s="155"/>
      <c r="H47" s="117" t="s">
        <v>47</v>
      </c>
      <c r="I47" s="236"/>
      <c r="J47" s="237"/>
    </row>
    <row r="48" spans="1:11" ht="16.5" thickBot="1">
      <c r="C48" s="69"/>
      <c r="D48" s="69"/>
    </row>
    <row r="49" spans="1:11" ht="15.75">
      <c r="A49" s="118" t="s">
        <v>14</v>
      </c>
      <c r="B49" s="119"/>
      <c r="C49" s="119"/>
      <c r="D49" s="120"/>
      <c r="E49" s="121" t="s">
        <v>81</v>
      </c>
      <c r="F49" s="122"/>
      <c r="G49" s="122"/>
      <c r="H49" s="122"/>
      <c r="I49" s="123"/>
      <c r="J49" s="124"/>
    </row>
    <row r="50" spans="1:11" ht="33" customHeight="1">
      <c r="A50" s="218" t="s">
        <v>22</v>
      </c>
      <c r="B50" s="218"/>
      <c r="C50" s="218"/>
      <c r="D50" s="282"/>
      <c r="E50" s="221" t="s">
        <v>30</v>
      </c>
      <c r="F50" s="219"/>
      <c r="G50" s="220"/>
      <c r="H50" s="220"/>
      <c r="I50" s="125"/>
    </row>
    <row r="51" spans="1:11" s="147" customFormat="1" ht="33" customHeight="1">
      <c r="A51" s="283" t="s">
        <v>16</v>
      </c>
      <c r="B51" s="285"/>
      <c r="C51" s="286"/>
      <c r="D51" s="148"/>
      <c r="E51" s="221" t="s">
        <v>18</v>
      </c>
      <c r="F51" s="288"/>
      <c r="G51" s="214"/>
      <c r="H51" s="289"/>
      <c r="I51" s="125"/>
    </row>
    <row r="52" spans="1:11" ht="22.9" customHeight="1">
      <c r="A52" s="284"/>
      <c r="B52" s="241"/>
      <c r="C52" s="287"/>
      <c r="D52" s="127"/>
      <c r="E52" s="222"/>
      <c r="F52" s="288"/>
      <c r="G52" s="214"/>
      <c r="H52" s="289"/>
      <c r="I52" s="125"/>
    </row>
    <row r="53" spans="1:11" ht="30.6" customHeight="1">
      <c r="A53" s="129" t="s">
        <v>15</v>
      </c>
      <c r="B53" s="279" t="s">
        <v>93</v>
      </c>
      <c r="C53" s="220"/>
      <c r="D53" s="127"/>
      <c r="E53" s="128" t="s">
        <v>15</v>
      </c>
      <c r="F53" s="114"/>
      <c r="G53" s="280"/>
      <c r="H53" s="280"/>
      <c r="I53" s="125"/>
    </row>
    <row r="54" spans="1:11" ht="18.600000000000001" customHeight="1">
      <c r="A54" s="126" t="s">
        <v>17</v>
      </c>
      <c r="B54" s="281">
        <v>44415</v>
      </c>
      <c r="C54" s="280"/>
      <c r="D54" s="127"/>
      <c r="E54" s="128" t="s">
        <v>17</v>
      </c>
      <c r="F54" s="114"/>
      <c r="G54" s="280"/>
      <c r="H54" s="280"/>
      <c r="I54" s="125"/>
    </row>
    <row r="55" spans="1:11" ht="27" customHeight="1" thickBot="1">
      <c r="A55" s="130"/>
      <c r="B55" s="131"/>
      <c r="C55" s="130"/>
      <c r="D55" s="132"/>
      <c r="E55" s="133" t="s">
        <v>97</v>
      </c>
      <c r="F55" s="130"/>
      <c r="G55" s="130"/>
      <c r="H55" s="130"/>
      <c r="I55" s="134"/>
      <c r="J55" s="124"/>
    </row>
    <row r="56" spans="1:11" s="142" customFormat="1" ht="15.75">
      <c r="A56" s="2" t="s">
        <v>111</v>
      </c>
      <c r="B56" s="154"/>
      <c r="C56" s="154"/>
      <c r="D56" s="154"/>
      <c r="E56" s="154"/>
      <c r="F56" s="154"/>
      <c r="G56" s="154"/>
      <c r="H56" s="154"/>
      <c r="I56" s="154"/>
      <c r="J56" s="154"/>
      <c r="K56" s="154"/>
    </row>
    <row r="57" spans="1:11" ht="15.75">
      <c r="A57" s="74" t="s">
        <v>23</v>
      </c>
      <c r="I57" s="229" t="s">
        <v>123</v>
      </c>
      <c r="J57" s="229"/>
    </row>
  </sheetData>
  <mergeCells count="46">
    <mergeCell ref="D46:E46"/>
    <mergeCell ref="I46:J46"/>
    <mergeCell ref="I47:J47"/>
    <mergeCell ref="I57:J57"/>
    <mergeCell ref="B53:C53"/>
    <mergeCell ref="G53:H53"/>
    <mergeCell ref="B54:C54"/>
    <mergeCell ref="G54:H54"/>
    <mergeCell ref="A50:D50"/>
    <mergeCell ref="E50:F50"/>
    <mergeCell ref="G50:H50"/>
    <mergeCell ref="A51:A52"/>
    <mergeCell ref="B51:C52"/>
    <mergeCell ref="E51:F52"/>
    <mergeCell ref="G51:H52"/>
    <mergeCell ref="C17:E17"/>
    <mergeCell ref="H17:J17"/>
    <mergeCell ref="C18:E18"/>
    <mergeCell ref="F18:G19"/>
    <mergeCell ref="H18:J19"/>
    <mergeCell ref="C19:E19"/>
    <mergeCell ref="D42:F42"/>
    <mergeCell ref="D43:E43"/>
    <mergeCell ref="I43:J43"/>
    <mergeCell ref="D44:E44"/>
    <mergeCell ref="H44:H45"/>
    <mergeCell ref="I44:J45"/>
    <mergeCell ref="D45:E45"/>
    <mergeCell ref="C12:E12"/>
    <mergeCell ref="C13:E13"/>
    <mergeCell ref="H14:J14"/>
    <mergeCell ref="H15:J15"/>
    <mergeCell ref="H16:J16"/>
    <mergeCell ref="C16:D16"/>
    <mergeCell ref="J1:J2"/>
    <mergeCell ref="C9:E9"/>
    <mergeCell ref="H9:J9"/>
    <mergeCell ref="C3:G3"/>
    <mergeCell ref="C4:G4"/>
    <mergeCell ref="C5:G5"/>
    <mergeCell ref="C10:E10"/>
    <mergeCell ref="H10:J10"/>
    <mergeCell ref="A11:B11"/>
    <mergeCell ref="C11:E11"/>
    <mergeCell ref="F11:G11"/>
    <mergeCell ref="H11:J11"/>
  </mergeCells>
  <dataValidations count="1">
    <dataValidation type="list" allowBlank="1" showInputMessage="1" showErrorMessage="1" sqref="B16 E16" xr:uid="{5C1AA6B6-29FD-488E-94A4-4C4B9F3A56A3}">
      <formula1>$N$12:$N$13</formula1>
    </dataValidation>
  </dataValidations>
  <pageMargins left="0.7" right="0.7" top="0.75" bottom="0.75" header="0.3" footer="0.3"/>
  <pageSetup scale="46"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86184-53B4-4E9D-885A-72DF2FE16AED}">
  <sheetPr>
    <pageSetUpPr fitToPage="1"/>
  </sheetPr>
  <dimension ref="A1:R31"/>
  <sheetViews>
    <sheetView topLeftCell="A7" zoomScaleNormal="100" zoomScaleSheetLayoutView="100" workbookViewId="0">
      <selection activeCell="J23" sqref="J23"/>
    </sheetView>
  </sheetViews>
  <sheetFormatPr defaultRowHeight="15"/>
  <cols>
    <col min="1" max="1" width="17.5703125" style="155" customWidth="1"/>
    <col min="2" max="2" width="19.5703125" style="155" customWidth="1"/>
    <col min="3" max="4" width="9.7109375" style="155" customWidth="1"/>
    <col min="5" max="5" width="13.5703125" style="155" customWidth="1"/>
    <col min="6" max="6" width="13.7109375" style="155" customWidth="1"/>
    <col min="7" max="7" width="20.5703125" style="155" customWidth="1"/>
    <col min="8" max="8" width="15.7109375" style="155" customWidth="1"/>
    <col min="9" max="9" width="15" style="155" customWidth="1"/>
    <col min="10" max="10" width="16.140625" style="155" customWidth="1"/>
    <col min="11" max="11" width="11.5703125" style="155" customWidth="1"/>
    <col min="12" max="12" width="9.140625" style="155"/>
    <col min="13" max="15" width="0" style="155" hidden="1" customWidth="1"/>
    <col min="16" max="17" width="9.140625" style="155"/>
    <col min="18" max="18" width="0" style="155" hidden="1" customWidth="1"/>
    <col min="19" max="16384" width="9.140625" style="155"/>
  </cols>
  <sheetData>
    <row r="1" spans="1:18" ht="18.75">
      <c r="A1" s="65" t="s">
        <v>50</v>
      </c>
      <c r="B1" s="160"/>
      <c r="C1" s="160"/>
    </row>
    <row r="2" spans="1:18" ht="17.45" customHeight="1">
      <c r="A2" s="290" t="s">
        <v>107</v>
      </c>
      <c r="B2" s="290"/>
      <c r="C2" s="290"/>
      <c r="D2" s="290"/>
      <c r="E2" s="290"/>
      <c r="F2" s="290"/>
      <c r="G2" s="153"/>
      <c r="H2" s="72" t="s">
        <v>98</v>
      </c>
      <c r="I2" s="308" t="str">
        <f>'Lump Sum Form'!J5</f>
        <v/>
      </c>
      <c r="J2" s="309"/>
    </row>
    <row r="3" spans="1:18" ht="17.45" customHeight="1">
      <c r="A3" s="71"/>
      <c r="C3" s="72"/>
      <c r="D3" s="72"/>
      <c r="G3" s="72"/>
      <c r="H3" s="72" t="s">
        <v>20</v>
      </c>
      <c r="I3" s="308" t="str">
        <f>'Lump Sum Form'!J6</f>
        <v/>
      </c>
      <c r="J3" s="309"/>
    </row>
    <row r="4" spans="1:18" ht="17.45" customHeight="1">
      <c r="A4" s="71"/>
      <c r="C4" s="72"/>
      <c r="D4" s="72"/>
      <c r="G4" s="72"/>
      <c r="H4" s="72" t="s">
        <v>24</v>
      </c>
      <c r="I4" s="308" t="str">
        <f>'Lump Sum Form'!J7</f>
        <v/>
      </c>
      <c r="J4" s="309"/>
    </row>
    <row r="5" spans="1:18" ht="15.75">
      <c r="A5" s="74" t="s">
        <v>9</v>
      </c>
      <c r="B5" s="160"/>
      <c r="C5" s="160"/>
    </row>
    <row r="6" spans="1:18" ht="15.75" customHeight="1">
      <c r="A6" s="159" t="s">
        <v>1</v>
      </c>
      <c r="B6" s="75"/>
      <c r="C6" s="291" t="str">
        <f>'Lump Sum Form'!C9</f>
        <v/>
      </c>
      <c r="D6" s="292"/>
      <c r="E6" s="293"/>
      <c r="F6" s="159" t="s">
        <v>3</v>
      </c>
      <c r="G6" s="157"/>
      <c r="H6" s="291" t="str">
        <f>'Lump Sum Form'!H9</f>
        <v/>
      </c>
      <c r="I6" s="292"/>
      <c r="J6" s="294"/>
    </row>
    <row r="7" spans="1:18" ht="31.9" customHeight="1">
      <c r="A7" s="136" t="s">
        <v>2</v>
      </c>
      <c r="B7" s="76"/>
      <c r="C7" s="291" t="str">
        <f>'Lump Sum Form'!C11</f>
        <v/>
      </c>
      <c r="D7" s="292"/>
      <c r="E7" s="294"/>
      <c r="F7" s="137" t="s">
        <v>4</v>
      </c>
      <c r="G7" s="77"/>
      <c r="H7" s="291" t="str">
        <f>'Lump Sum Form'!H10</f>
        <v/>
      </c>
      <c r="I7" s="292"/>
      <c r="J7" s="294"/>
      <c r="M7" s="149" t="str">
        <f>A2 &amp; ""</f>
        <v>Sub Pay Form</v>
      </c>
    </row>
    <row r="8" spans="1:18" ht="46.15" customHeight="1">
      <c r="A8" s="253" t="s">
        <v>5</v>
      </c>
      <c r="B8" s="254"/>
      <c r="C8" s="291" t="str">
        <f>'Lump Sum Form'!C11</f>
        <v/>
      </c>
      <c r="D8" s="292"/>
      <c r="E8" s="294"/>
      <c r="F8" s="255" t="s">
        <v>6</v>
      </c>
      <c r="G8" s="256"/>
      <c r="H8" s="291" t="str">
        <f>'Lump Sum Form'!H11</f>
        <v/>
      </c>
      <c r="I8" s="292"/>
      <c r="J8" s="294"/>
    </row>
    <row r="9" spans="1:18" ht="15.75">
      <c r="A9" s="159" t="s">
        <v>19</v>
      </c>
      <c r="B9" s="75"/>
      <c r="C9" s="291" t="str">
        <f>'Lump Sum Form'!C12</f>
        <v/>
      </c>
      <c r="D9" s="292"/>
      <c r="E9" s="294"/>
      <c r="N9" s="158"/>
    </row>
    <row r="10" spans="1:18" ht="18.75" customHeight="1">
      <c r="A10" s="138" t="s">
        <v>11</v>
      </c>
      <c r="B10" s="79"/>
      <c r="C10" s="291" t="str">
        <f>'Lump Sum Form'!C13</f>
        <v/>
      </c>
      <c r="D10" s="292"/>
      <c r="E10" s="294"/>
      <c r="F10" s="74" t="s">
        <v>29</v>
      </c>
      <c r="G10" s="160"/>
      <c r="H10" s="160"/>
      <c r="I10" s="160"/>
      <c r="N10" s="158"/>
      <c r="R10" s="158" t="s">
        <v>58</v>
      </c>
    </row>
    <row r="11" spans="1:18" ht="17.25" customHeight="1">
      <c r="F11" s="159" t="s">
        <v>64</v>
      </c>
      <c r="G11" s="157"/>
      <c r="H11" s="291" t="str">
        <f>'Lump Sum Form'!H14</f>
        <v/>
      </c>
      <c r="I11" s="292"/>
      <c r="J11" s="294"/>
      <c r="R11" s="158" t="s">
        <v>59</v>
      </c>
    </row>
    <row r="12" spans="1:18" ht="15.75">
      <c r="A12" s="74" t="s">
        <v>8</v>
      </c>
      <c r="B12" s="160"/>
      <c r="C12" s="160"/>
      <c r="D12" s="160"/>
      <c r="F12" s="159" t="s">
        <v>12</v>
      </c>
      <c r="G12" s="157"/>
      <c r="H12" s="291" t="str">
        <f>'Lump Sum Form'!H15</f>
        <v/>
      </c>
      <c r="I12" s="292"/>
      <c r="J12" s="294"/>
      <c r="N12" s="158" t="s">
        <v>58</v>
      </c>
    </row>
    <row r="13" spans="1:18" ht="15.75">
      <c r="A13" s="159" t="s">
        <v>60</v>
      </c>
      <c r="B13" s="80"/>
      <c r="C13" s="261" t="s">
        <v>66</v>
      </c>
      <c r="D13" s="262"/>
      <c r="E13" s="139"/>
      <c r="F13" s="159" t="s">
        <v>21</v>
      </c>
      <c r="G13" s="157"/>
      <c r="H13" s="291" t="str">
        <f>'Lump Sum Form'!H16</f>
        <v/>
      </c>
      <c r="I13" s="292"/>
      <c r="J13" s="294"/>
      <c r="N13" s="158" t="s">
        <v>59</v>
      </c>
    </row>
    <row r="14" spans="1:18" ht="15.75">
      <c r="A14" s="159" t="s">
        <v>108</v>
      </c>
      <c r="B14" s="75"/>
      <c r="C14" s="291" t="str">
        <f>'Lump Sum Form'!C17</f>
        <v/>
      </c>
      <c r="D14" s="292"/>
      <c r="E14" s="294"/>
      <c r="F14" s="159" t="s">
        <v>63</v>
      </c>
      <c r="G14" s="157"/>
      <c r="H14" s="291" t="str">
        <f>'Lump Sum Form'!H17</f>
        <v/>
      </c>
      <c r="I14" s="292"/>
      <c r="J14" s="294"/>
    </row>
    <row r="15" spans="1:18" ht="15.75">
      <c r="A15" s="159" t="s">
        <v>10</v>
      </c>
      <c r="B15" s="75"/>
      <c r="C15" s="291" t="str">
        <f>'Lump Sum Form'!C18</f>
        <v/>
      </c>
      <c r="D15" s="292"/>
      <c r="E15" s="294"/>
      <c r="F15" s="269" t="s">
        <v>13</v>
      </c>
      <c r="G15" s="270"/>
      <c r="H15" s="295" t="str">
        <f>'Lump Sum Form'!H18</f>
        <v/>
      </c>
      <c r="I15" s="296"/>
      <c r="J15" s="297"/>
    </row>
    <row r="16" spans="1:18" ht="15.75">
      <c r="A16" s="138" t="s">
        <v>7</v>
      </c>
      <c r="B16" s="79"/>
      <c r="C16" s="291" t="str">
        <f>'Lump Sum Form'!C19</f>
        <v/>
      </c>
      <c r="D16" s="292"/>
      <c r="E16" s="294"/>
      <c r="F16" s="271"/>
      <c r="G16" s="272"/>
      <c r="H16" s="298"/>
      <c r="I16" s="299"/>
      <c r="J16" s="300"/>
    </row>
    <row r="18" spans="1:10" ht="15.75">
      <c r="A18" s="302" t="s">
        <v>76</v>
      </c>
      <c r="B18" s="303"/>
      <c r="C18" s="304"/>
      <c r="D18" s="305"/>
      <c r="E18" s="150"/>
      <c r="G18" s="150"/>
    </row>
    <row r="19" spans="1:10" ht="63" customHeight="1">
      <c r="A19" s="162" t="s">
        <v>100</v>
      </c>
      <c r="B19" s="140" t="s">
        <v>68</v>
      </c>
      <c r="C19" s="140" t="s">
        <v>69</v>
      </c>
      <c r="D19" s="140" t="s">
        <v>70</v>
      </c>
      <c r="E19" s="140" t="s">
        <v>102</v>
      </c>
      <c r="F19" s="140" t="s">
        <v>103</v>
      </c>
      <c r="G19" s="140" t="s">
        <v>71</v>
      </c>
      <c r="H19" s="140" t="s">
        <v>72</v>
      </c>
      <c r="I19" s="140" t="s">
        <v>73</v>
      </c>
      <c r="J19" s="140" t="s">
        <v>38</v>
      </c>
    </row>
    <row r="20" spans="1:10">
      <c r="A20" s="87" t="s">
        <v>36</v>
      </c>
      <c r="B20" s="156" t="s">
        <v>34</v>
      </c>
      <c r="C20" s="156" t="s">
        <v>35</v>
      </c>
      <c r="D20" s="156" t="s">
        <v>34</v>
      </c>
      <c r="E20" s="156" t="s">
        <v>34</v>
      </c>
      <c r="F20" s="156" t="s">
        <v>35</v>
      </c>
      <c r="G20" s="156" t="s">
        <v>35</v>
      </c>
      <c r="H20" s="156" t="s">
        <v>35</v>
      </c>
      <c r="I20" s="156" t="s">
        <v>34</v>
      </c>
      <c r="J20" s="156" t="s">
        <v>37</v>
      </c>
    </row>
    <row r="21" spans="1:10">
      <c r="A21" s="156"/>
      <c r="B21" s="156"/>
      <c r="C21" s="156"/>
      <c r="D21" s="156"/>
      <c r="E21" s="156"/>
      <c r="F21" s="156"/>
      <c r="G21" s="156"/>
      <c r="H21" s="156"/>
      <c r="I21" s="156"/>
      <c r="J21" s="165" t="str">
        <f>(H21-G21)&amp;" days"</f>
        <v>0 days</v>
      </c>
    </row>
    <row r="22" spans="1:10">
      <c r="A22" s="156"/>
      <c r="B22" s="156"/>
      <c r="C22" s="156"/>
      <c r="D22" s="156"/>
      <c r="E22" s="156"/>
      <c r="F22" s="156"/>
      <c r="G22" s="156"/>
      <c r="H22" s="156"/>
      <c r="I22" s="156"/>
      <c r="J22" s="165" t="str">
        <f>(H22-G22)&amp;" days"</f>
        <v>0 days</v>
      </c>
    </row>
    <row r="23" spans="1:10">
      <c r="A23" s="156"/>
      <c r="B23" s="156"/>
      <c r="C23" s="156"/>
      <c r="D23" s="156"/>
      <c r="E23" s="156"/>
      <c r="F23" s="156"/>
      <c r="G23" s="156"/>
      <c r="H23" s="156"/>
      <c r="I23" s="156"/>
      <c r="J23" s="165" t="str">
        <f>(H23-G23)&amp;" days"</f>
        <v>0 days</v>
      </c>
    </row>
    <row r="24" spans="1:10">
      <c r="A24" s="156"/>
      <c r="B24" s="156"/>
      <c r="C24" s="156"/>
      <c r="D24" s="156"/>
      <c r="E24" s="156"/>
      <c r="F24" s="156"/>
      <c r="G24" s="156"/>
      <c r="H24" s="156"/>
      <c r="I24" s="156"/>
      <c r="J24" s="165" t="str">
        <f>(H24-G24)&amp;" days"</f>
        <v>0 days</v>
      </c>
    </row>
    <row r="25" spans="1:10">
      <c r="A25" s="81" t="s">
        <v>42</v>
      </c>
    </row>
    <row r="26" spans="1:10">
      <c r="A26" s="219" t="s">
        <v>41</v>
      </c>
      <c r="B26" s="219"/>
      <c r="C26" s="219"/>
      <c r="D26" s="219"/>
      <c r="E26" s="219"/>
      <c r="F26" s="219"/>
      <c r="G26" s="219"/>
    </row>
    <row r="27" spans="1:10" ht="17.25">
      <c r="A27" s="219" t="s">
        <v>39</v>
      </c>
      <c r="B27" s="219"/>
      <c r="C27" s="219"/>
      <c r="D27" s="219"/>
      <c r="E27" s="219"/>
      <c r="I27" s="155" t="s">
        <v>83</v>
      </c>
    </row>
    <row r="28" spans="1:10" ht="17.25">
      <c r="A28" s="219"/>
      <c r="B28" s="219"/>
      <c r="C28" s="219"/>
      <c r="D28" s="219"/>
      <c r="E28" s="219"/>
      <c r="I28" s="155" t="s">
        <v>74</v>
      </c>
    </row>
    <row r="29" spans="1:10" ht="17.25">
      <c r="A29" s="219" t="s">
        <v>101</v>
      </c>
      <c r="B29" s="219"/>
      <c r="C29" s="219"/>
      <c r="D29" s="219"/>
      <c r="E29" s="219"/>
      <c r="I29" s="155" t="s">
        <v>75</v>
      </c>
    </row>
    <row r="30" spans="1:10">
      <c r="A30" s="219" t="s">
        <v>40</v>
      </c>
      <c r="B30" s="219"/>
      <c r="C30" s="219"/>
      <c r="D30" s="219"/>
      <c r="E30" s="219"/>
      <c r="F30" s="219"/>
    </row>
    <row r="31" spans="1:10">
      <c r="I31" s="301" t="s">
        <v>123</v>
      </c>
      <c r="J31" s="301"/>
    </row>
  </sheetData>
  <mergeCells count="31">
    <mergeCell ref="I31:J31"/>
    <mergeCell ref="A18:B18"/>
    <mergeCell ref="C18:D18"/>
    <mergeCell ref="A26:G26"/>
    <mergeCell ref="A27:E28"/>
    <mergeCell ref="A29:E29"/>
    <mergeCell ref="A30:F30"/>
    <mergeCell ref="C14:E14"/>
    <mergeCell ref="H14:J14"/>
    <mergeCell ref="C15:E15"/>
    <mergeCell ref="F15:G16"/>
    <mergeCell ref="H15:J16"/>
    <mergeCell ref="C16:E16"/>
    <mergeCell ref="C9:E9"/>
    <mergeCell ref="C10:E10"/>
    <mergeCell ref="H11:J11"/>
    <mergeCell ref="H12:J12"/>
    <mergeCell ref="C13:D13"/>
    <mergeCell ref="H13:J13"/>
    <mergeCell ref="C7:E7"/>
    <mergeCell ref="H7:J7"/>
    <mergeCell ref="A8:B8"/>
    <mergeCell ref="C8:E8"/>
    <mergeCell ref="F8:G8"/>
    <mergeCell ref="H8:J8"/>
    <mergeCell ref="A2:F2"/>
    <mergeCell ref="I2:J2"/>
    <mergeCell ref="I3:J3"/>
    <mergeCell ref="I4:J4"/>
    <mergeCell ref="C6:E6"/>
    <mergeCell ref="H6:J6"/>
  </mergeCells>
  <dataValidations count="2">
    <dataValidation type="list" allowBlank="1" showInputMessage="1" showErrorMessage="1" sqref="B13" xr:uid="{9D69E395-47A9-4067-A542-56937D27F797}">
      <formula1>$R$10:$R$11</formula1>
    </dataValidation>
    <dataValidation type="list" allowBlank="1" showInputMessage="1" showErrorMessage="1" sqref="E13" xr:uid="{58C65CBE-6EC5-48C7-9204-BFE00D035386}">
      <formula1>$N$12:$N$13</formula1>
    </dataValidation>
  </dataValidations>
  <pageMargins left="0.25" right="0.25" top="0.75" bottom="0.75" header="0.3" footer="0.3"/>
  <pageSetup scale="82" fitToHeight="0" orientation="landscape" horizontalDpi="90" verticalDpi="9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23D94-857B-46D1-8FA0-8E1B95A85B73}">
  <sheetPr>
    <pageSetUpPr fitToPage="1"/>
  </sheetPr>
  <dimension ref="A1:N32"/>
  <sheetViews>
    <sheetView topLeftCell="A10" zoomScaleNormal="100" zoomScaleSheetLayoutView="100" workbookViewId="0">
      <selection activeCell="O8" sqref="O8"/>
    </sheetView>
  </sheetViews>
  <sheetFormatPr defaultRowHeight="15"/>
  <cols>
    <col min="1" max="1" width="17.5703125" style="155" customWidth="1"/>
    <col min="2" max="2" width="19.5703125" style="155" customWidth="1"/>
    <col min="3" max="3" width="12.28515625" style="155" customWidth="1"/>
    <col min="4" max="4" width="11.5703125" style="155" customWidth="1"/>
    <col min="5" max="5" width="13.5703125" style="155" customWidth="1"/>
    <col min="6" max="6" width="13.7109375" style="155" customWidth="1"/>
    <col min="7" max="7" width="20.5703125" style="155" customWidth="1"/>
    <col min="8" max="8" width="15.7109375" style="155" customWidth="1"/>
    <col min="9" max="9" width="15" style="155" customWidth="1"/>
    <col min="10" max="10" width="31.5703125" style="155" customWidth="1"/>
    <col min="11" max="11" width="6" style="155" customWidth="1"/>
    <col min="12" max="12" width="9.140625" style="155"/>
    <col min="13" max="13" width="12" style="155" bestFit="1" customWidth="1"/>
    <col min="14" max="14" width="0" style="155" hidden="1" customWidth="1"/>
    <col min="15" max="16384" width="9.140625" style="155"/>
  </cols>
  <sheetData>
    <row r="1" spans="1:14" ht="18.75">
      <c r="A1" s="65" t="s">
        <v>50</v>
      </c>
      <c r="B1" s="160"/>
      <c r="C1" s="160"/>
    </row>
    <row r="2" spans="1:14" ht="21">
      <c r="A2" s="65"/>
      <c r="B2" s="160"/>
      <c r="C2" s="160"/>
      <c r="D2" s="72"/>
      <c r="E2" s="290" t="s">
        <v>109</v>
      </c>
      <c r="F2" s="290"/>
      <c r="G2" s="290"/>
      <c r="I2" s="72" t="s">
        <v>98</v>
      </c>
      <c r="J2" s="143" t="s">
        <v>99</v>
      </c>
      <c r="K2" s="152"/>
    </row>
    <row r="3" spans="1:14" ht="17.45" customHeight="1">
      <c r="A3" s="71"/>
      <c r="C3" s="72"/>
      <c r="D3" s="72"/>
      <c r="H3" s="72"/>
      <c r="I3" s="72" t="s">
        <v>20</v>
      </c>
      <c r="J3" s="73">
        <v>7000056844</v>
      </c>
      <c r="K3" s="135"/>
      <c r="M3" s="179"/>
    </row>
    <row r="4" spans="1:14" ht="17.45" customHeight="1">
      <c r="A4" s="71"/>
      <c r="C4" s="72"/>
      <c r="D4" s="72"/>
      <c r="H4" s="72"/>
      <c r="I4" s="72" t="s">
        <v>24</v>
      </c>
      <c r="J4" s="73">
        <v>6300091423</v>
      </c>
      <c r="K4" s="135"/>
    </row>
    <row r="5" spans="1:14" ht="17.45" customHeight="1">
      <c r="A5" s="71"/>
      <c r="B5" s="71"/>
      <c r="C5" s="71"/>
      <c r="E5" s="71"/>
      <c r="F5" s="71"/>
      <c r="H5" s="72"/>
      <c r="I5" s="72"/>
      <c r="J5" s="135"/>
    </row>
    <row r="6" spans="1:14" ht="15.75">
      <c r="A6" s="74" t="s">
        <v>9</v>
      </c>
      <c r="B6" s="160"/>
      <c r="C6" s="160"/>
    </row>
    <row r="7" spans="1:14" ht="15.75" customHeight="1">
      <c r="A7" s="159" t="s">
        <v>1</v>
      </c>
      <c r="B7" s="75"/>
      <c r="C7" s="250" t="s">
        <v>112</v>
      </c>
      <c r="D7" s="251"/>
      <c r="E7" s="306"/>
      <c r="F7" s="159" t="s">
        <v>3</v>
      </c>
      <c r="G7" s="157"/>
      <c r="H7" s="250" t="s">
        <v>113</v>
      </c>
      <c r="I7" s="251"/>
      <c r="J7" s="252"/>
    </row>
    <row r="8" spans="1:14" ht="31.9" customHeight="1">
      <c r="A8" s="136" t="s">
        <v>2</v>
      </c>
      <c r="B8" s="76"/>
      <c r="C8" s="250" t="s">
        <v>114</v>
      </c>
      <c r="D8" s="251"/>
      <c r="E8" s="306"/>
      <c r="F8" s="137" t="s">
        <v>4</v>
      </c>
      <c r="G8" s="77"/>
      <c r="H8" s="250" t="s">
        <v>115</v>
      </c>
      <c r="I8" s="251"/>
      <c r="J8" s="252"/>
    </row>
    <row r="9" spans="1:14" ht="46.15" customHeight="1">
      <c r="A9" s="253" t="s">
        <v>5</v>
      </c>
      <c r="B9" s="254"/>
      <c r="C9" s="250" t="s">
        <v>116</v>
      </c>
      <c r="D9" s="251"/>
      <c r="E9" s="306"/>
      <c r="F9" s="255" t="s">
        <v>6</v>
      </c>
      <c r="G9" s="256"/>
      <c r="H9" s="250" t="s">
        <v>117</v>
      </c>
      <c r="I9" s="251"/>
      <c r="J9" s="252"/>
    </row>
    <row r="10" spans="1:14" ht="15.75" customHeight="1">
      <c r="A10" s="159" t="s">
        <v>19</v>
      </c>
      <c r="B10" s="75"/>
      <c r="C10" s="250">
        <v>88888</v>
      </c>
      <c r="D10" s="251"/>
      <c r="E10" s="306"/>
      <c r="N10" s="158"/>
    </row>
    <row r="11" spans="1:14" ht="18.75" customHeight="1">
      <c r="A11" s="138" t="s">
        <v>11</v>
      </c>
      <c r="B11" s="79"/>
      <c r="C11" s="250" t="s">
        <v>118</v>
      </c>
      <c r="D11" s="251"/>
      <c r="E11" s="306"/>
      <c r="F11" s="74" t="s">
        <v>29</v>
      </c>
      <c r="G11" s="160"/>
      <c r="H11" s="160"/>
      <c r="I11" s="160"/>
      <c r="N11" s="158"/>
    </row>
    <row r="12" spans="1:14" ht="17.25" customHeight="1">
      <c r="F12" s="159" t="s">
        <v>64</v>
      </c>
      <c r="G12" s="157"/>
      <c r="H12" s="250" t="s">
        <v>86</v>
      </c>
      <c r="I12" s="251"/>
      <c r="J12" s="260"/>
    </row>
    <row r="13" spans="1:14" ht="15.75" customHeight="1">
      <c r="A13" s="74" t="s">
        <v>8</v>
      </c>
      <c r="B13" s="160"/>
      <c r="C13" s="160"/>
      <c r="D13" s="160"/>
      <c r="F13" s="159" t="s">
        <v>12</v>
      </c>
      <c r="G13" s="157"/>
      <c r="H13" s="250" t="s">
        <v>119</v>
      </c>
      <c r="I13" s="251"/>
      <c r="J13" s="260"/>
      <c r="N13" s="158" t="s">
        <v>58</v>
      </c>
    </row>
    <row r="14" spans="1:14" ht="15.75">
      <c r="A14" s="159" t="s">
        <v>60</v>
      </c>
      <c r="B14" s="80" t="s">
        <v>58</v>
      </c>
      <c r="C14" s="261" t="s">
        <v>66</v>
      </c>
      <c r="D14" s="262"/>
      <c r="E14" s="139"/>
      <c r="F14" s="159" t="s">
        <v>21</v>
      </c>
      <c r="G14" s="157"/>
      <c r="H14" s="250" t="s">
        <v>120</v>
      </c>
      <c r="I14" s="251"/>
      <c r="J14" s="260"/>
      <c r="N14" s="158" t="s">
        <v>59</v>
      </c>
    </row>
    <row r="15" spans="1:14" ht="15.75">
      <c r="A15" s="159" t="s">
        <v>108</v>
      </c>
      <c r="B15" s="75"/>
      <c r="C15" s="264">
        <v>12345</v>
      </c>
      <c r="D15" s="265"/>
      <c r="E15" s="266"/>
      <c r="F15" s="159" t="s">
        <v>63</v>
      </c>
      <c r="G15" s="157"/>
      <c r="H15" s="250" t="s">
        <v>121</v>
      </c>
      <c r="I15" s="251"/>
      <c r="J15" s="260"/>
    </row>
    <row r="16" spans="1:14" ht="30" customHeight="1">
      <c r="A16" s="159" t="s">
        <v>10</v>
      </c>
      <c r="B16" s="75"/>
      <c r="C16" s="267">
        <v>44410</v>
      </c>
      <c r="D16" s="265"/>
      <c r="E16" s="268"/>
      <c r="F16" s="269" t="s">
        <v>13</v>
      </c>
      <c r="G16" s="270"/>
      <c r="H16" s="273" t="s">
        <v>122</v>
      </c>
      <c r="I16" s="274"/>
      <c r="J16" s="275"/>
    </row>
    <row r="17" spans="1:10" ht="15.75">
      <c r="A17" s="138" t="s">
        <v>7</v>
      </c>
      <c r="B17" s="79"/>
      <c r="C17" s="264" t="s">
        <v>87</v>
      </c>
      <c r="D17" s="265"/>
      <c r="E17" s="268"/>
      <c r="F17" s="271"/>
      <c r="G17" s="272"/>
      <c r="H17" s="276"/>
      <c r="I17" s="277"/>
      <c r="J17" s="278"/>
    </row>
    <row r="19" spans="1:10" ht="15.75">
      <c r="A19" s="302" t="s">
        <v>76</v>
      </c>
      <c r="B19" s="303"/>
      <c r="C19" s="304" t="s">
        <v>91</v>
      </c>
      <c r="D19" s="305"/>
    </row>
    <row r="20" spans="1:10" ht="64.5" customHeight="1">
      <c r="A20" s="162" t="s">
        <v>100</v>
      </c>
      <c r="B20" s="140" t="s">
        <v>68</v>
      </c>
      <c r="C20" s="140" t="s">
        <v>69</v>
      </c>
      <c r="D20" s="140" t="s">
        <v>70</v>
      </c>
      <c r="E20" s="140" t="s">
        <v>102</v>
      </c>
      <c r="F20" s="140" t="s">
        <v>103</v>
      </c>
      <c r="G20" s="140" t="s">
        <v>71</v>
      </c>
      <c r="H20" s="140" t="s">
        <v>72</v>
      </c>
      <c r="I20" s="140" t="s">
        <v>73</v>
      </c>
      <c r="J20" s="140" t="s">
        <v>38</v>
      </c>
    </row>
    <row r="21" spans="1:10">
      <c r="A21" s="87" t="s">
        <v>94</v>
      </c>
      <c r="B21" s="156">
        <v>9</v>
      </c>
      <c r="C21" s="163">
        <v>44377</v>
      </c>
      <c r="D21" s="164">
        <v>4000</v>
      </c>
      <c r="E21" s="156">
        <v>12345</v>
      </c>
      <c r="F21" s="163">
        <v>44415</v>
      </c>
      <c r="G21" s="165" t="s">
        <v>96</v>
      </c>
      <c r="H21" s="156"/>
      <c r="I21" s="156"/>
      <c r="J21" s="156" t="str">
        <f>IFERROR(((H21-G21) &amp; " days"),"")</f>
        <v/>
      </c>
    </row>
    <row r="22" spans="1:10">
      <c r="A22" s="156"/>
      <c r="B22" s="156">
        <v>8</v>
      </c>
      <c r="C22" s="68">
        <v>44346</v>
      </c>
      <c r="D22" s="166">
        <v>8000</v>
      </c>
      <c r="E22" s="156">
        <v>12344</v>
      </c>
      <c r="F22" s="163">
        <v>44378</v>
      </c>
      <c r="G22" s="167">
        <v>44406</v>
      </c>
      <c r="H22" s="163">
        <v>44409</v>
      </c>
      <c r="I22" s="166">
        <v>8000</v>
      </c>
      <c r="J22" s="165" t="str">
        <f>(H22-G22) &amp; " days"</f>
        <v>3 days</v>
      </c>
    </row>
    <row r="23" spans="1:10">
      <c r="A23" s="156"/>
      <c r="B23" s="156"/>
      <c r="C23" s="156"/>
      <c r="D23" s="156"/>
      <c r="E23" s="156"/>
      <c r="F23" s="156"/>
      <c r="G23" s="156"/>
      <c r="H23" s="156"/>
      <c r="I23" s="156"/>
      <c r="J23" s="165"/>
    </row>
    <row r="24" spans="1:10">
      <c r="A24" s="156"/>
      <c r="B24" s="156"/>
      <c r="C24" s="156"/>
      <c r="D24" s="156"/>
      <c r="E24" s="156"/>
      <c r="F24" s="156"/>
      <c r="G24" s="156"/>
      <c r="H24" s="156"/>
      <c r="I24" s="156"/>
      <c r="J24" s="165"/>
    </row>
    <row r="25" spans="1:10">
      <c r="A25" s="156"/>
      <c r="B25" s="156"/>
      <c r="C25" s="156"/>
      <c r="D25" s="156"/>
      <c r="E25" s="156"/>
      <c r="F25" s="156"/>
      <c r="G25" s="156"/>
      <c r="H25" s="156"/>
      <c r="I25" s="156"/>
      <c r="J25" s="165"/>
    </row>
    <row r="26" spans="1:10">
      <c r="A26" s="81" t="s">
        <v>104</v>
      </c>
    </row>
    <row r="27" spans="1:10">
      <c r="A27" s="219" t="s">
        <v>41</v>
      </c>
      <c r="B27" s="219"/>
      <c r="C27" s="219"/>
      <c r="D27" s="219"/>
      <c r="E27" s="219"/>
      <c r="F27" s="219"/>
      <c r="G27" s="219"/>
    </row>
    <row r="28" spans="1:10" ht="17.25">
      <c r="A28" s="219" t="s">
        <v>105</v>
      </c>
      <c r="B28" s="219"/>
      <c r="C28" s="219"/>
      <c r="D28" s="219"/>
      <c r="E28" s="219"/>
      <c r="I28" s="155" t="s">
        <v>83</v>
      </c>
    </row>
    <row r="29" spans="1:10" ht="17.25">
      <c r="A29" s="219"/>
      <c r="B29" s="219"/>
      <c r="C29" s="219"/>
      <c r="D29" s="219"/>
      <c r="E29" s="219"/>
      <c r="I29" s="155" t="s">
        <v>74</v>
      </c>
    </row>
    <row r="30" spans="1:10" ht="17.25">
      <c r="A30" s="219" t="s">
        <v>106</v>
      </c>
      <c r="B30" s="219"/>
      <c r="C30" s="219"/>
      <c r="D30" s="219"/>
      <c r="E30" s="219"/>
      <c r="I30" s="155" t="s">
        <v>75</v>
      </c>
    </row>
    <row r="31" spans="1:10">
      <c r="A31" s="307" t="s">
        <v>95</v>
      </c>
      <c r="B31" s="307"/>
      <c r="C31" s="307"/>
      <c r="D31" s="307"/>
      <c r="E31" s="307"/>
    </row>
    <row r="32" spans="1:10">
      <c r="I32" s="301" t="s">
        <v>123</v>
      </c>
      <c r="J32" s="301"/>
    </row>
  </sheetData>
  <mergeCells count="28">
    <mergeCell ref="I32:J32"/>
    <mergeCell ref="A19:B19"/>
    <mergeCell ref="C19:D19"/>
    <mergeCell ref="A27:G27"/>
    <mergeCell ref="A28:E29"/>
    <mergeCell ref="A30:E30"/>
    <mergeCell ref="A31:E31"/>
    <mergeCell ref="C15:E15"/>
    <mergeCell ref="H15:J15"/>
    <mergeCell ref="C16:E16"/>
    <mergeCell ref="F16:G17"/>
    <mergeCell ref="H16:J17"/>
    <mergeCell ref="C17:E17"/>
    <mergeCell ref="C10:E10"/>
    <mergeCell ref="C11:E11"/>
    <mergeCell ref="H12:J12"/>
    <mergeCell ref="H13:J13"/>
    <mergeCell ref="C14:D14"/>
    <mergeCell ref="H14:J14"/>
    <mergeCell ref="A9:B9"/>
    <mergeCell ref="C9:E9"/>
    <mergeCell ref="F9:G9"/>
    <mergeCell ref="H9:J9"/>
    <mergeCell ref="E2:G2"/>
    <mergeCell ref="C7:E7"/>
    <mergeCell ref="H7:J7"/>
    <mergeCell ref="C8:E8"/>
    <mergeCell ref="H8:J8"/>
  </mergeCells>
  <dataValidations count="2">
    <dataValidation type="list" allowBlank="1" showInputMessage="1" showErrorMessage="1" sqref="B14" xr:uid="{B433768A-260A-4102-8EB0-49AE017C4227}">
      <formula1>$N$13:$N$14</formula1>
    </dataValidation>
    <dataValidation type="list" allowBlank="1" showInputMessage="1" showErrorMessage="1" sqref="E14" xr:uid="{38F7F6E6-7764-44FC-8643-49A94C1E3157}">
      <formula1>$N$12:$N$13</formula1>
    </dataValidation>
  </dataValidations>
  <pageMargins left="0.25" right="0.25" top="0.75" bottom="0.75" header="0.3" footer="0.3"/>
  <pageSetup scale="77" fitToHeight="0" orientation="landscape" horizontalDpi="90" verticalDpi="9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D21F5EE6E5AE4680FA0D9892BF7DC2" ma:contentTypeVersion="126" ma:contentTypeDescription="Create a new document." ma:contentTypeScope="" ma:versionID="76078ddabb9787a535bb89570c29bda8">
  <xsd:schema xmlns:xsd="http://www.w3.org/2001/XMLSchema" xmlns:xs="http://www.w3.org/2001/XMLSchema" xmlns:p="http://schemas.microsoft.com/office/2006/metadata/properties" xmlns:ns1="http://schemas.microsoft.com/sharepoint/v3" xmlns:ns2="01e2ab09-5e21-47fc-a09a-e3a48f2d7049" xmlns:ns3="16f00c2e-ac5c-418b-9f13-a0771dbd417d" xmlns:ns4="e4d6b2eb-5b1d-468f-bfd6-58f97eb5b89a" xmlns:ns5="http://schemas.microsoft.com/sharepoint/v4" targetNamespace="http://schemas.microsoft.com/office/2006/metadata/properties" ma:root="true" ma:fieldsID="53d95f1f789ff6f12602343b7cd8927f" ns1:_="" ns2:_="" ns3:_="" ns4:_="" ns5:_="">
    <xsd:import namespace="http://schemas.microsoft.com/sharepoint/v3"/>
    <xsd:import namespace="01e2ab09-5e21-47fc-a09a-e3a48f2d7049"/>
    <xsd:import namespace="16f00c2e-ac5c-418b-9f13-a0771dbd417d"/>
    <xsd:import namespace="e4d6b2eb-5b1d-468f-bfd6-58f97eb5b89a"/>
    <xsd:import namespace="http://schemas.microsoft.com/sharepoint/v4"/>
    <xsd:element name="properties">
      <xsd:complexType>
        <xsd:sequence>
          <xsd:element name="documentManagement">
            <xsd:complexType>
              <xsd:all>
                <xsd:element ref="ns2:Resource_x0020_Type0"/>
                <xsd:element ref="ns3:_dlc_DocId" minOccurs="0"/>
                <xsd:element ref="ns3:_dlc_DocIdUrl" minOccurs="0"/>
                <xsd:element ref="ns3:_dlc_DocIdPersistId" minOccurs="0"/>
                <xsd:element ref="ns1:URL" minOccurs="0"/>
                <xsd:element ref="ns4:SharedWithUsers" minOccurs="0"/>
                <xsd:element ref="ns2:Archive"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2"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1e2ab09-5e21-47fc-a09a-e3a48f2d7049" elementFormDefault="qualified">
    <xsd:import namespace="http://schemas.microsoft.com/office/2006/documentManagement/types"/>
    <xsd:import namespace="http://schemas.microsoft.com/office/infopath/2007/PartnerControls"/>
    <xsd:element name="Resource_x0020_Type0" ma:index="4" ma:displayName="Resource Type" ma:format="RadioButtons" ma:internalName="Resource_x0020_Type0">
      <xsd:simpleType>
        <xsd:restriction base="dms:Choice">
          <xsd:enumeration value="Forms"/>
          <xsd:enumeration value="Guidelines"/>
          <xsd:enumeration value="Qualifications"/>
          <xsd:enumeration value="Training"/>
          <xsd:enumeration value="Reports"/>
          <xsd:enumeration value="Reports(Consultant Utilization, etc.)"/>
          <xsd:enumeration value="Reports (Consultant Utilization, etc.)"/>
        </xsd:restriction>
      </xsd:simpleType>
    </xsd:element>
    <xsd:element name="Archive" ma:index="14" nillable="true" ma:displayName="Archive" ma:default="0" ma:internalName="Archiv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4d6b2eb-5b1d-468f-bfd6-58f97eb5b89a"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ef604a7-ebc4-47af-96e9-7f1ad444f50a" ContentTypeId="0x0101" PreviousValue="false"/>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RL xmlns="http://schemas.microsoft.com/sharepoint/v3">
      <Url xsi:nil="true"/>
      <Description xsi:nil="true"/>
    </URL>
    <Resource_x0020_Type0 xmlns="01e2ab09-5e21-47fc-a09a-e3a48f2d7049">Forms</Resource_x0020_Type0>
    <Archive xmlns="01e2ab09-5e21-47fc-a09a-e3a48f2d7049">false</Archive>
    <IconOverlay xmlns="http://schemas.microsoft.com/sharepoint/v4" xsi:nil="true"/>
  </documentManagement>
</p:properties>
</file>

<file path=customXml/itemProps1.xml><?xml version="1.0" encoding="utf-8"?>
<ds:datastoreItem xmlns:ds="http://schemas.openxmlformats.org/officeDocument/2006/customXml" ds:itemID="{DFF72AFD-1E35-40F6-9869-DA0876F74A1F}"/>
</file>

<file path=customXml/itemProps2.xml><?xml version="1.0" encoding="utf-8"?>
<ds:datastoreItem xmlns:ds="http://schemas.openxmlformats.org/officeDocument/2006/customXml" ds:itemID="{FD2138BD-D526-4E7F-96A3-E6E816F6910B}"/>
</file>

<file path=customXml/itemProps3.xml><?xml version="1.0" encoding="utf-8"?>
<ds:datastoreItem xmlns:ds="http://schemas.openxmlformats.org/officeDocument/2006/customXml" ds:itemID="{C7BC44EA-43AD-4C87-AC95-484889F5FFCD}"/>
</file>

<file path=customXml/itemProps4.xml><?xml version="1.0" encoding="utf-8"?>
<ds:datastoreItem xmlns:ds="http://schemas.openxmlformats.org/officeDocument/2006/customXml" ds:itemID="{3F090214-A5DF-44EC-82DD-2828C2F6CA5C}"/>
</file>

<file path=customXml/itemProps5.xml><?xml version="1.0" encoding="utf-8"?>
<ds:datastoreItem xmlns:ds="http://schemas.openxmlformats.org/officeDocument/2006/customXml" ds:itemID="{81549454-917A-4473-8AD4-31C839C608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Lump Sum Form</vt:lpstr>
      <vt:lpstr>Example_LS</vt:lpstr>
      <vt:lpstr>Sub_Pay_Form</vt:lpstr>
      <vt:lpstr>Example_Sub Pay Form</vt:lpstr>
      <vt:lpstr>Example_LS!Print_Area</vt:lpstr>
      <vt:lpstr>'Example_Sub Pay Form'!Print_Area</vt:lpstr>
      <vt:lpstr>'Lump Sum Form'!Print_Area</vt:lpstr>
      <vt:lpstr>Sub_Pay_Form!Print_Area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Long, Michelle G</dc:creator>
  <cp:lastModifiedBy>Ken Gilland</cp:lastModifiedBy>
  <cp:lastPrinted>2022-05-03T17:20:08Z</cp:lastPrinted>
  <dcterms:created xsi:type="dcterms:W3CDTF">2018-06-06T18:46:08Z</dcterms:created>
  <dcterms:modified xsi:type="dcterms:W3CDTF">2022-05-11T16:33:48Z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0x01010038D21F5EE6E5AE4680FA0D9892BF7DC2</vt:lpwstr>
  </property>
  <property fmtid="{D5CDD505-2E9C-101B-9397-08002B2CF9AE}" pid="3" name="Order">
    <vt:r8>17400</vt:r8>
  </property>
</Properties>
</file>